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66ECDCA1-DAAE-4A94-9DC7-6163CF0B504D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<sst xmlns="http://schemas.openxmlformats.org/spreadsheetml/2006/main" count="333" uniqueCount="289">
  <si>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</si>
  <si>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</si>
  <si>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</si>
  <si>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</si>
  <si>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</si>
  <si>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</si>
  <si>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</si>
  <si>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</si>
  <si>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</si>
  <si>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</si>
  <si>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</si>
  <si>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</si>
  <si>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</si>
  <si>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</si>
  <si>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</si>
  <si>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</si>
  <si>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</si>
  <si>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</si>
  <si>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</si>
  <si>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</si>
  <si>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</si>
  <si>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</si>
  <si>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</si>
  <si>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</si>
  <si>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</si>
  <si>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</si>
  <si>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</si>
  <si>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</si>
  <si>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</si>
  <si>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</si>
  <si>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</si>
  <si>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</si>
  <si>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</si>
  <si>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</si>
  <si>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</si>
  <si>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</si>
  <si>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</si>
  <si>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</si>
  <si>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</si>
  <si>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</si>
  <si>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</si>
  <si>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</si>
  <si>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</si>
  <si>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</si>
  <si>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</si>
  <si>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</si>
  <si>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</si>
  <si>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</si>
  <si>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</si>
  <si>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</si>
  <si>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</si>
  <si>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</si>
  <si>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</si>
  <si>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</si>
  <si>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</si>
  <si>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</si>
  <si>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</si>
  <si>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</si>
  <si>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</si>
  <si>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</si>
  <si>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</si>
  <si>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</si>
  <si>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</si>
  <si>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</si>
  <si>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</si>
  <si>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</si>
  <si>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</si>
  <si>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</si>
  <si>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</si>
  <si>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</si>
  <si>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</si>
  <si>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</si>
  <si>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</si>
  <si>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</si>
  <si>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</si>
  <si>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</si>
  <si>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</si>
  <si>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</si>
  <si>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</si>
  <si>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</si>
  <si>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</si>
  <si>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</si>
  <si>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</si>
  <si>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</si>
  <si>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</si>
  <si>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</si>
  <si>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</si>
  <si>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</si>
  <si>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</si>
  <si>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</si>
  <si>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</si>
  <si>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</si>
  <si>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</si>
  <si>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</si>
  <si>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</si>
  <si>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</si>
  <si>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</si>
  <si>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</si>
  <si>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</si>
  <si>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</si>
  <si>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</si>
  <si>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</si>
  <si>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</si>
  <si>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</si>
  <si>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</si>
  <si>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</si>
  <si>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</si>
  <si>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</si>
  <si>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</si>
  <si>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</si>
  <si>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</si>
  <si>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</si>
  <si>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</si>
  <si>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</si>
  <si>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</si>
  <si>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</si>
  <si>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</si>
  <si>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</si>
  <si>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</si>
  <si>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</si>
  <si>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</si>
  <si>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</si>
  <si>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</si>
  <si>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</si>
  <si>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</si>
  <si>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</si>
  <si>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</si>
  <si>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</si>
  <si>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</si>
  <si>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</si>
  <si>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</si>
  <si>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</si>
  <si>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</si>
  <si>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</si>
  <si>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</si>
  <si>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</si>
  <si>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</si>
  <si>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</si>
  <si>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</si>
  <si>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</si>
  <si>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</si>
  <si>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</si>
  <si>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</si>
  <si>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</si>
  <si>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</si>
  <si>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</si>
  <si>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</si>
  <si>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</si>
  <si>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</si>
  <si>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</si>
  <si>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</si>
  <si>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</si>
  <si>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</si>
  <si>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</si>
  <si>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</si>
  <si>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</si>
  <si>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</si>
  <si>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</si>
  <si>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</si>
  <si>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</si>
  <si>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</si>
  <si>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</si>
  <si>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</si>
  <si>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</si>
  <si>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</si>
  <si>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</si>
  <si>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</si>
  <si>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</si>
  <si>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</si>
  <si>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</si>
  <si>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</si>
  <si>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</si>
  <si>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</si>
  <si>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</si>
  <si>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</si>
  <si>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</si>
  <si>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</si>
  <si>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</si>
  <si>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</si>
  <si>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</si>
  <si>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</si>
  <si>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</si>
  <si>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</si>
  <si>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</si>
  <si>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</si>
  <si>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</si>
  <si>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</si>
  <si>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</si>
  <si>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</si>
  <si>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</si>
  <si>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</si>
  <si>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</si>
  <si>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</si>
  <si>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</si>
  <si>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</si>
  <si>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</si>
  <si>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</si>
  <si>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</si>
  <si>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</si>
  <si>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</si>
  <si>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</si>
  <si>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</si>
  <si>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</si>
  <si>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</si>
  <si>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</si>
  <si>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</si>
  <si>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</si>
  <si>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</si>
  <si>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</si>
  <si>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</si>
  <si>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</si>
  <si>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</si>
  <si>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</si>
  <si>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</si>
  <si>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</si>
  <si>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</si>
  <si>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</si>
  <si>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</si>
  <si>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</si>
  <si>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</si>
  <si>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</si>
  <si>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</si>
  <si>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</si>
  <si>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</si>
  <si>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</si>
  <si>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</si>
  <si>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</si>
  <si>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</si>
  <si>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</si>
  <si>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</si>
  <si>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</si>
  <si>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</si>
  <si>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</si>
  <si>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</si>
  <si>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</si>
  <si>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</si>
  <si>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</si>
  <si>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</si>
  <si>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</si>
  <si>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</si>
  <si>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</si>
  <si>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</si>
  <si>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</si>
  <si>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</si>
  <si>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</si>
  <si>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</si>
  <si>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</si>
  <si>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</si>
  <si>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</si>
  <si>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</si>
  <si>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</si>
  <si>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Motihari</t>
  </si>
  <si>
    <t>Siwan</t>
  </si>
  <si>
    <t>Kesariya</t>
  </si>
  <si>
    <t>BH3958</t>
  </si>
  <si>
    <t>Kesariya 2</t>
  </si>
  <si>
    <t>SF0095539</t>
  </si>
  <si>
    <t>Rahul Kumar</t>
  </si>
  <si>
    <t>Kesariya C14</t>
  </si>
  <si>
    <t>Kesariya C14 Neha1</t>
  </si>
  <si>
    <t>Chetana</t>
  </si>
  <si>
    <t>SSF5170716</t>
  </si>
  <si>
    <t>BC</t>
  </si>
  <si>
    <t>MUSLIM</t>
  </si>
  <si>
    <t>Agriculture &amp; Farming</t>
  </si>
  <si>
    <t>HUSHNE BANO KHATOON</t>
  </si>
  <si>
    <t>26-Dec-2023</t>
  </si>
  <si>
    <t>05</t>
  </si>
  <si>
    <t>1</t>
  </si>
  <si>
    <t>1.87 Yrs</t>
  </si>
  <si>
    <t>26 Dec 2023</t>
  </si>
  <si>
    <t>&lt;= 2 Years</t>
  </si>
  <si>
    <t>05-Feb-2024</t>
  </si>
  <si>
    <t>05-Jul-2025</t>
  </si>
  <si>
    <t>Open</t>
  </si>
  <si>
    <t>Binay Kumar Shaw/SF0042314</t>
  </si>
  <si>
    <t>Borrower paid preclose amount of Rs-12987 on 08-07-2025 to Guddu Kumar but the same Amount not accounted in fimo.</t>
  </si>
  <si>
    <t>SF0057050</t>
  </si>
  <si>
    <t>Guddu Kumar Paswan</t>
  </si>
  <si>
    <t>BQM</t>
  </si>
  <si>
    <t>Borrower paid preclose amount of Rs-12987 on 08-07-2025 to Guddu Kumar Paswan but the same Amount not accounted in fimo.</t>
  </si>
  <si>
    <t>CSS</t>
  </si>
  <si>
    <t>Manoj Kumar Chaurasiya/SF0033255</t>
  </si>
  <si>
    <t>Ranjit Kumar/SF0090200</t>
  </si>
  <si>
    <t>Rakesh Kumar Singh/SF0007606</t>
  </si>
  <si>
    <t>Alok Kumar Raju/SF0091403</t>
  </si>
  <si>
    <t>Resigned-Exited</t>
  </si>
  <si>
    <t>FN25-26-02864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</si>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</sst>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BH3958</v>
      </c>
      <c r="D5" s="63" t="str">
        <f>IF('Physical Cash at Safe'!D28="Yes", 'Physical Cash at Safe'!A4, 'Borrower Wise Details'!C5)</f>
        <v>Kesariya 2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45947</v>
      </c>
      <c r="H5" s="114" t="s">
        <v>281</v>
      </c>
      <c r="I5" s="61">
        <v>45972</v>
      </c>
      <c r="J5" s="74" t="str">
        <f>IF('Physical Cash at Safe'!D28="Yes",'Physical Cash at Safe'!E28,IF('Borrower Wise Details'!D5&lt;&gt;"",'Borrower Wise Details'!D5,""))</f>
        <v>FN25-26-02864</v>
      </c>
      <c r="K5" s="84">
        <v>1</v>
      </c>
      <c r="L5" s="85">
        <v>12987</v>
      </c>
      <c r="M5" s="85">
        <v>0</v>
      </c>
      <c r="N5" s="85" t="s">
        <v>282</v>
      </c>
      <c r="O5" s="85" t="s">
        <v>283</v>
      </c>
      <c r="P5" s="85" t="s">
        <v>284</v>
      </c>
      <c r="Q5" s="85" t="s">
        <v>285</v>
      </c>
      <c r="R5" s="75" t="str">
        <f>IF('Physical Cash at Safe'!$D$28="Yes", 'Physical Cash at Safe'!$A$28, IF('Borrower Wise Details'!F5&lt;&gt;"", 'Borrower Wise Details'!F5, ""))</f>
        <v>Guddu Kumar Paswan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SF0057050</v>
      </c>
      <c r="U5" s="78" t="s">
        <v>286</v>
      </c>
      <c r="V5" s="61">
        <v>45962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45972</v>
      </c>
      <c r="AA5" s="61">
        <v>45972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12987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12987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280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BH3958</v>
      </c>
      <c r="C5" s="50" t="str">
        <f>IF('Fraud Investigation Report'!D5="", "", 'Fraud Investigation Report'!D5)</f>
        <v>Kesariya 2</v>
      </c>
      <c r="D5" s="68" t="str">
        <f>IF(OR('Fraud Investigation Report'!R5="", 'Fraud Investigation Report'!R5=0), "", 'Fraud Investigation Report'!R5)</f>
        <v>Guddu Kumar Paswan</v>
      </c>
      <c r="E5" s="68" t="str">
        <f>IF(OR('Fraud Investigation Report'!T5="", 'Fraud Investigation Report'!T5=0), "", 'Fraud Investigation Report'!T5)</f>
        <v>SF0057050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FN25-26-02864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12987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12987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12987</v>
      </c>
      <c r="Q5" s="49"/>
      <c r="R5" s="87" t="s">
        <v>288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BH3958</v>
      </c>
      <c r="C5" s="127" t="str">
        <f>IF('Loan Outstanding Report'!$H$5="", "", 'Loan Outstanding Report'!$H$5)</f>
        <v>Kesariya 2</v>
      </c>
      <c r="D5" s="41" t="s">
        <v>287</v>
      </c>
      <c r="E5" s="65">
        <v>45972</v>
      </c>
      <c r="F5" s="38" t="s">
        <v>278</v>
      </c>
      <c r="G5" s="132" t="s">
        <v>277</v>
      </c>
      <c r="H5" s="49" t="s">
        <v>279</v>
      </c>
      <c r="I5" s="128" t="s">
        <v>258</v>
      </c>
      <c r="J5" s="128" t="s">
        <v>261</v>
      </c>
      <c r="K5" s="128" t="s">
        <v>265</v>
      </c>
      <c r="L5" s="11">
        <v>354346034</v>
      </c>
      <c r="M5" s="65" t="s">
        <v>266</v>
      </c>
      <c r="N5" s="49">
        <v>42000</v>
      </c>
      <c r="O5" s="49">
        <v>2240</v>
      </c>
      <c r="P5" s="129" t="s">
        <v>140</v>
      </c>
      <c r="Q5" s="83">
        <v>45846</v>
      </c>
      <c r="R5" s="49">
        <v>12987</v>
      </c>
      <c r="S5" s="49">
        <v>0</v>
      </c>
      <c r="T5" s="49">
        <v>0</v>
      </c>
      <c r="U5" s="131">
        <f t="shared" ref="U5:U69" si="0">IF(AND(ISBLANK(R5),ISBLANK(S5),ISBLANK(T5)),"",R5-(S5+T5))</f>
        <v>12987</v>
      </c>
      <c r="V5" s="125" t="s">
        <v>204</v>
      </c>
      <c r="W5" s="130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172302</v>
      </c>
      <c r="J5" s="38" t="s">
        <v>253</v>
      </c>
      <c r="K5" s="87">
        <v>172302</v>
      </c>
      <c r="L5" s="87" t="s">
        <v>256</v>
      </c>
      <c r="M5" s="38" t="s">
        <v>257</v>
      </c>
      <c r="N5" s="87">
        <v>374605</v>
      </c>
      <c r="O5" s="87" t="s">
        <v>258</v>
      </c>
      <c r="P5" s="87">
        <v>546866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354346034</v>
      </c>
      <c r="Z5" s="38" t="s">
        <v>265</v>
      </c>
      <c r="AA5" s="116" t="s">
        <v>266</v>
      </c>
      <c r="AB5" s="87">
        <v>42000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2240</v>
      </c>
      <c r="AK5" s="87">
        <v>2240</v>
      </c>
      <c r="AL5" s="116" t="s">
        <v>273</v>
      </c>
      <c r="AM5" s="87">
        <v>29039.39</v>
      </c>
      <c r="AN5" s="120">
        <v>11280.61</v>
      </c>
      <c r="AO5" s="120">
        <v>40320</v>
      </c>
      <c r="AP5" s="120">
        <v>12960.61</v>
      </c>
      <c r="AQ5" s="120">
        <v>998.39</v>
      </c>
      <c r="AR5" s="120">
        <v>13959</v>
      </c>
      <c r="AS5" s="120">
        <v>8119.4</v>
      </c>
      <c r="AT5" s="120">
        <v>840.6</v>
      </c>
      <c r="AU5" s="120">
        <v>8960</v>
      </c>
      <c r="AV5" s="87">
        <v>22</v>
      </c>
      <c r="AW5" s="87"/>
      <c r="AX5" s="87"/>
      <c r="AY5" s="87"/>
      <c r="AZ5" s="87"/>
      <c r="BA5" s="87"/>
      <c r="BB5" s="87" t="s">
        <v>274</v>
      </c>
      <c r="BC5" s="87" t="s">
        <v>145</v>
      </c>
      <c r="BD5" s="87"/>
      <c r="BE5" s="87"/>
      <c r="BF5" s="38">
        <v>0</v>
      </c>
      <c r="BG5" s="87"/>
      <c r="BH5" s="122" t="s">
        <v>275</v>
      </c>
      <c r="BI5" s="38" t="s">
        <v>111</v>
      </c>
      <c r="BJ5" s="88">
        <v>45972</v>
      </c>
      <c r="BK5" s="87"/>
      <c r="BL5" s="38"/>
      <c r="BM5" s="123" t="s">
        <v>119</v>
      </c>
      <c r="BN5" s="124" t="s">
        <v>200</v>
      </c>
      <c r="BO5" s="87" t="s">
        <v>245</v>
      </c>
      <c r="BP5" s="87">
        <v>12987</v>
      </c>
      <c r="BQ5" s="125" t="s">
        <v>204</v>
      </c>
      <c r="BR5" s="126" t="s">
        <v>276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2025-11-11T12:00:01Z</dcterms:modified>
</cp:coreProperties>
</file>