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w__Preclose_misappropriation_UP_Rampur_Karkhana_UP3871_CSS_Borrower\"/>
    </mc:Choice>
  </mc:AlternateContent>
  <xr:revisionPtr revIDLastSave="0" documentId="13_ncr:1_{1767CBB4-11F2-4579-9515-462593E583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<sst xmlns="http://schemas.openxmlformats.org/spreadsheetml/2006/main" count="338" uniqueCount="293">
  <si>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</si>
  <si>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</si>
  <si>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</si>
  <si>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</si>
  <si>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</si>
  <si>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</si>
  <si>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</si>
  <si>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</si>
  <si>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</si>
  <si>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</si>
  <si>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</si>
  <si>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</si>
  <si>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</si>
  <si>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</si>
  <si>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</si>
  <si>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</si>
  <si>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</si>
  <si>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</si>
  <si>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</si>
  <si>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</si>
  <si>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</si>
  <si>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</si>
  <si>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</si>
  <si>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</si>
  <si>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</si>
  <si>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</si>
  <si>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</si>
  <si>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</si>
  <si>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</si>
  <si>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</si>
  <si>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</si>
  <si>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</si>
  <si>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</si>
  <si>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</si>
  <si>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</si>
  <si>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</si>
  <si>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</si>
  <si>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</si>
  <si>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</si>
  <si>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</si>
  <si>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</si>
  <si>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</si>
  <si>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</si>
  <si>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</si>
  <si>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</si>
  <si>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</si>
  <si>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</si>
  <si>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</si>
  <si>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</si>
  <si>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</si>
  <si>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</si>
  <si>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</si>
  <si>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</si>
  <si>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</si>
  <si>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</si>
  <si>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</si>
  <si>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</si>
  <si>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</si>
  <si>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</si>
  <si>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</si>
  <si>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</si>
  <si>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</si>
  <si>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</si>
  <si>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</si>
  <si>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</si>
  <si>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</si>
  <si>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</si>
  <si>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</si>
  <si>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</si>
  <si>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</si>
  <si>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</si>
  <si>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</si>
  <si>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</si>
  <si>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</si>
  <si>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</si>
  <si>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</si>
  <si>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</si>
  <si>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</si>
  <si>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</si>
  <si>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</si>
  <si>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</si>
  <si>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</si>
  <si>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</si>
  <si>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</si>
  <si>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</si>
  <si>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</si>
  <si>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</si>
  <si>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</si>
  <si>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</si>
  <si>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</si>
  <si>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</si>
  <si>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</si>
  <si>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</si>
  <si>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</si>
  <si>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</si>
  <si>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</si>
  <si>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</si>
  <si>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</si>
  <si>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</si>
  <si>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</si>
  <si>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</si>
  <si>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</si>
  <si>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</si>
  <si>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</si>
  <si>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</si>
  <si>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</si>
  <si>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</si>
  <si>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</si>
  <si>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</si>
  <si>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</si>
  <si>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</si>
  <si>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</si>
  <si>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</si>
  <si>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</si>
  <si>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</si>
  <si>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</si>
  <si>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</si>
  <si>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</si>
  <si>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</si>
  <si>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</si>
  <si>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</si>
  <si>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</si>
  <si>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</si>
  <si>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</si>
  <si>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</si>
  <si>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</si>
  <si>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</si>
  <si>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</si>
  <si>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</si>
  <si>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</si>
  <si>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</si>
  <si>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</si>
  <si>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</si>
  <si>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</si>
  <si>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</si>
  <si>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</si>
  <si>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</si>
  <si>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</si>
  <si>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</si>
  <si>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</si>
  <si>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</si>
  <si>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</si>
  <si>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</si>
  <si>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</si>
  <si>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</si>
  <si>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</si>
  <si>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</si>
  <si>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</si>
  <si>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</si>
  <si>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</si>
  <si>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</si>
  <si>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</si>
  <si>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</si>
  <si>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</si>
  <si>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</si>
  <si>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</si>
  <si>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</si>
  <si>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</si>
  <si>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</si>
  <si>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</si>
  <si>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</si>
  <si>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</si>
  <si>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</si>
  <si>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</si>
  <si>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</si>
  <si>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</si>
  <si>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</si>
  <si>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</si>
  <si>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</si>
  <si>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</si>
  <si>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</si>
  <si>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</si>
  <si>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</si>
  <si>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</si>
  <si>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</si>
  <si>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</si>
  <si>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</si>
  <si>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</si>
  <si>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</si>
  <si>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</si>
  <si>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</si>
  <si>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</si>
  <si>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</si>
  <si>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</si>
  <si>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</si>
  <si>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</si>
  <si>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</si>
  <si>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</si>
  <si>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</si>
  <si>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</si>
  <si>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</si>
  <si>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</si>
  <si>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</si>
  <si>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</si>
  <si>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</si>
  <si>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</si>
  <si>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</si>
  <si>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</si>
  <si>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</si>
  <si>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</si>
  <si>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</si>
  <si>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</si>
  <si>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</si>
  <si>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</si>
  <si>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</si>
  <si>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</si>
  <si>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</si>
  <si>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</si>
  <si>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</si>
  <si>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</si>
  <si>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</si>
  <si>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</si>
  <si>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</si>
  <si>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</si>
  <si>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</si>
  <si>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</si>
  <si>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</si>
  <si>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</si>
  <si>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</si>
  <si>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</si>
  <si>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</si>
  <si>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</si>
  <si>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</si>
  <si>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</si>
  <si>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</si>
  <si>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</si>
  <si>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</si>
  <si>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</si>
  <si>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</si>
  <si>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</si>
  <si>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</si>
  <si>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</si>
  <si>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</si>
  <si>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</si>
  <si>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</si>
  <si>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</si>
  <si>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</si>
  <si>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</si>
  <si>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</si>
  <si>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</si>
  <si>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</si>
  <si>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</si>
  <si>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</si>
  <si>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</si>
  <si>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</si>
  <si>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</si>
  <si>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</si>
  <si>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</si>
  <si>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Chetana</t>
  </si>
  <si>
    <t>OBC</t>
  </si>
  <si>
    <t>HINDU</t>
  </si>
  <si>
    <t>Agriculture &amp; Farming</t>
  </si>
  <si>
    <t>&gt; 2 to 4 Years</t>
  </si>
  <si>
    <t>Open</t>
  </si>
  <si>
    <t>Trayambkeshvar Pandey/SF0077916</t>
  </si>
  <si>
    <t>CSS</t>
  </si>
  <si>
    <t>Nand Kishore Rai/SF0097965</t>
  </si>
  <si>
    <t>Completed-Report Submitted</t>
  </si>
  <si>
    <t>Deoria</t>
  </si>
  <si>
    <t>UP3871</t>
  </si>
  <si>
    <t>Rampur karkhana</t>
  </si>
  <si>
    <t>Fri</t>
  </si>
  <si>
    <t>Harimohan Singh/SF0096604</t>
  </si>
  <si>
    <t>Rabish Kumar Rai/SF0098563</t>
  </si>
  <si>
    <t>FN25-26-02872</t>
  </si>
  <si>
    <t>Shriprakash Chaubey</t>
  </si>
  <si>
    <t>SF0061392</t>
  </si>
  <si>
    <t>SAVREJI KHARGTOLA BELHI</t>
  </si>
  <si>
    <t>SF0097096</t>
  </si>
  <si>
    <t>Abhisek Kumar Yadav</t>
  </si>
  <si>
    <t>SAVREJI KHARGTOLA BELHI C8</t>
  </si>
  <si>
    <t>SAVREJI KHARGTOLA BELHI C8 Sawareji Mani Ravadi1</t>
  </si>
  <si>
    <t>SSF2893923</t>
  </si>
  <si>
    <t>SARITA DEVI</t>
  </si>
  <si>
    <t>06-Mar-2024</t>
  </si>
  <si>
    <t>2</t>
  </si>
  <si>
    <t>3.07 Yrs</t>
  </si>
  <si>
    <t>19 Oct 2022</t>
  </si>
  <si>
    <t>05-Apr-2024</t>
  </si>
  <si>
    <t>03-Sep-2024</t>
  </si>
  <si>
    <t>31-Mar-2025</t>
  </si>
  <si>
    <t>Terminated</t>
  </si>
  <si>
    <t>&gt;180</t>
  </si>
  <si>
    <t>Form Date : 11-Nov-2025</t>
  </si>
  <si>
    <t>To Date : 11-Nov-2025</t>
  </si>
  <si>
    <t xml:space="preserve">Reporting Time : 11:23 AM </t>
  </si>
  <si>
    <t>7081718792</t>
  </si>
  <si>
    <t>Senior Loan Officer</t>
  </si>
  <si>
    <t>As per Cash Receipt Sarita Devi/355566681, paid the below mentioned Preclose Amount to the Loan Officer Shriprakash Chaubey/SF0061392 but the same was not posted in the FIMO.
# Paid an EMI amount of Rs. 39,236/- on date 24-Oct-24.
# Gross fraud amount Rs. 39,236/
# Total fraud amount Rs. 39,236/
Borrower written statement and loan card &amp; Cash recepit available.
Note - I called the staff regarding this case, but the call is showing an incoming issue and doesn’t seem to be connecting.
Note : Borrower said that during the time 2 staff is there (BM and  Loan Officer Shriprakash Chaubey/SF0061392) but she is confused about BM, she was also unable to identify the BM. hense, we consider this fraud as per the receipt signature.</t>
  </si>
  <si>
    <t>As per Cash Receipt Sarita Devi/355566681, paid the below mentioned Preclose Amount to the Loan Officer Shriprakash Chaubey/SF0061392 but the same was not posted in the FIMO.
# Paid an EMI amount of Rs. 39,236/- on 24-Oct-24.
# Total fraud amount Rs. 39,236/
Borrower written statement and loan card &amp; Cash recepit available.
Note - I called the staff regarding this case, but the call is showing an incoming issue and doesn’t seem to be connecting.
Note : Borrower said that during the time 2 staff is there (BM and  Loan Officer Shriprakash Chaubey/SF0061392) but she is confused about BM, she was also unable to identify the BM. hense, we consider this fraud as per the receipt signature.</t>
  </si>
  <si>
    <t>No Action Taken</t>
  </si>
  <si>
    <t>Vipin Yadav/SF0071928</t>
  </si>
  <si>
    <t>Senior Loan Officer Shriprakash Chaubey/SF0061392 was found involved in Preclose Amount Misappropriated on the name of 1 borrower for the amounting to Rs. 39,236/- on the evidence available.
Total Fraud Amount: Rs. 39,236/-
Amount Recovered and Accounted in FIMO: Rs. 0/-
Net Fraud Amount to be recovered: Rs. 39,236/-
Note - We called the staff regarding this case, but the call is showing an incoming issue and doesn’t seem to be connecting.
Note : Borrower said that during the time of precloser 2 staff is there (BM and  Loan Officer Shriprakash Chaubey/SF0061392) but she is confused about BM, she was also unable to identify the BM. hense, we consider this fraud as per the receipt signature.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</si>
</sst>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UP3871</v>
      </c>
      <c r="D5" s="63" t="str">
        <f>IF('Physical Cash at Safe'!D28="Yes", 'Physical Cash at Safe'!B4, 'Borrower Wise Details'!C5)</f>
        <v>Rampur karkhana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45966</v>
      </c>
      <c r="H5" s="107" t="s">
        <v>255</v>
      </c>
      <c r="I5" s="61">
        <v>45972</v>
      </c>
      <c r="J5" s="74" t="str">
        <f>IF('Physical Cash at Safe'!D28="Yes",'Physical Cash at Safe'!E28,IF('Borrower Wise Details'!D5&lt;&gt;"",'Borrower Wise Details'!D5,""))</f>
        <v>FN25-26-02872</v>
      </c>
      <c r="K5" s="81">
        <v>1</v>
      </c>
      <c r="L5" s="82">
        <v>39236</v>
      </c>
      <c r="M5" s="82">
        <v>0</v>
      </c>
      <c r="N5" s="82" t="s">
        <v>263</v>
      </c>
      <c r="O5" s="82" t="s">
        <v>262</v>
      </c>
      <c r="P5" s="82" t="s">
        <v>256</v>
      </c>
      <c r="Q5" s="82" t="s">
        <v>291</v>
      </c>
      <c r="R5" s="75" t="str">
        <f>IF('Physical Cash at Safe'!$D$28="Yes", 'Physical Cash at Safe'!$A$28, IF('Borrower Wise Details'!F5&lt;&gt;"", 'Borrower Wise Details'!F5, ""))</f>
        <v>Shriprakash Chaubey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SF0061392</v>
      </c>
      <c r="U5" s="77" t="s">
        <v>281</v>
      </c>
      <c r="V5" s="61">
        <v>45728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45972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39236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39236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292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UP3871</v>
      </c>
      <c r="C5" s="50" t="str">
        <f>IF('Fraud Investigation Report'!D5="", "", 'Fraud Investigation Report'!D5)</f>
        <v>Rampur karkhana</v>
      </c>
      <c r="D5" s="68" t="str">
        <f>IF(OR('Fraud Investigation Report'!R5="", 'Fraud Investigation Report'!R5=0), "", 'Fraud Investigation Report'!R5)</f>
        <v>Shriprakash Chaubey</v>
      </c>
      <c r="E5" s="68" t="str">
        <f>IF(OR('Fraud Investigation Report'!T5="", 'Fraud Investigation Report'!T5=0), "", 'Fraud Investigation Report'!T5)</f>
        <v>SF0061392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FN25-26-02872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39236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39236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39236</v>
      </c>
      <c r="Q5" s="49" t="s">
        <v>244</v>
      </c>
      <c r="R5" s="84" t="s">
        <v>290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5" activePane="bottomLeft" state="frozen"/>
      <selection pane="bottomLeft" activeCell="C30" sqref="C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ySplit="4" topLeftCell="Q5" activePane="bottomRight" state="frozen"/>
      <selection activeCell="B5" sqref="B5"/>
      <selection pane="topRight" activeCell="B5" sqref="B5"/>
      <selection pane="bottomLeft" activeCell="B5" sqref="B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UP3871</v>
      </c>
      <c r="C5" s="119" t="str">
        <f>IF('Loan Outstanding Report'!$H$5="", "", 'Loan Outstanding Report'!$H$5)</f>
        <v>Rampur karkhana</v>
      </c>
      <c r="D5" s="41" t="s">
        <v>264</v>
      </c>
      <c r="E5" s="65">
        <v>45972</v>
      </c>
      <c r="F5" s="38" t="s">
        <v>265</v>
      </c>
      <c r="G5" s="49" t="s">
        <v>266</v>
      </c>
      <c r="H5" s="49" t="s">
        <v>287</v>
      </c>
      <c r="I5" s="120" t="s">
        <v>270</v>
      </c>
      <c r="J5" s="120" t="s">
        <v>272</v>
      </c>
      <c r="K5" s="120" t="s">
        <v>273</v>
      </c>
      <c r="L5" s="11">
        <v>355566681</v>
      </c>
      <c r="M5" s="65" t="s">
        <v>274</v>
      </c>
      <c r="N5" s="124">
        <v>52000</v>
      </c>
      <c r="O5" s="124">
        <v>2780</v>
      </c>
      <c r="P5" s="121" t="s">
        <v>140</v>
      </c>
      <c r="Q5" s="80">
        <v>45589</v>
      </c>
      <c r="R5" s="124">
        <v>39236</v>
      </c>
      <c r="S5" s="124">
        <v>0</v>
      </c>
      <c r="T5" s="124">
        <v>0</v>
      </c>
      <c r="U5" s="125">
        <f t="shared" ref="U5" si="0">IF(AND(ISBLANK(R5),ISBLANK(S5),ISBLANK(T5)),"",R5-(S5+T5))</f>
        <v>39236</v>
      </c>
      <c r="V5" s="117" t="s">
        <v>204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R5" sqref="BR5"/>
    </sheetView>
  </sheetViews>
  <sheetFormatPr defaultColWidth="0" defaultRowHeight="14.5" zeroHeight="1" x14ac:dyDescent="0.35"/>
  <cols>
    <col min="1" max="1" width="11.9062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258</v>
      </c>
      <c r="F5" s="38" t="s">
        <v>258</v>
      </c>
      <c r="G5" s="84" t="s">
        <v>259</v>
      </c>
      <c r="H5" s="38" t="s">
        <v>260</v>
      </c>
      <c r="I5" s="84">
        <v>186555</v>
      </c>
      <c r="J5" s="38" t="s">
        <v>267</v>
      </c>
      <c r="K5" s="84">
        <v>186555</v>
      </c>
      <c r="L5" s="84" t="s">
        <v>268</v>
      </c>
      <c r="M5" s="38" t="s">
        <v>269</v>
      </c>
      <c r="N5" s="84">
        <v>361554</v>
      </c>
      <c r="O5" s="84" t="s">
        <v>270</v>
      </c>
      <c r="P5" s="84">
        <v>541838</v>
      </c>
      <c r="Q5" s="38" t="s">
        <v>271</v>
      </c>
      <c r="R5" s="38" t="s">
        <v>248</v>
      </c>
      <c r="S5" s="84" t="s">
        <v>272</v>
      </c>
      <c r="T5" s="84" t="s">
        <v>272</v>
      </c>
      <c r="U5" s="84" t="s">
        <v>249</v>
      </c>
      <c r="V5" s="84" t="s">
        <v>250</v>
      </c>
      <c r="W5" s="84">
        <v>0</v>
      </c>
      <c r="X5" s="38" t="s">
        <v>251</v>
      </c>
      <c r="Y5" s="84">
        <v>355566681</v>
      </c>
      <c r="Z5" s="38" t="s">
        <v>273</v>
      </c>
      <c r="AA5" s="108" t="s">
        <v>274</v>
      </c>
      <c r="AB5" s="84">
        <v>52000</v>
      </c>
      <c r="AC5" s="108" t="s">
        <v>261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252</v>
      </c>
      <c r="AI5" s="108" t="s">
        <v>278</v>
      </c>
      <c r="AJ5" s="84">
        <v>2780</v>
      </c>
      <c r="AK5" s="84">
        <v>2780</v>
      </c>
      <c r="AL5" s="108" t="s">
        <v>279</v>
      </c>
      <c r="AM5" s="84">
        <v>12679.57</v>
      </c>
      <c r="AN5" s="112">
        <v>6780.43</v>
      </c>
      <c r="AO5" s="112">
        <v>19460</v>
      </c>
      <c r="AP5" s="112">
        <v>39320.43</v>
      </c>
      <c r="AQ5" s="112">
        <v>7763.57</v>
      </c>
      <c r="AR5" s="112">
        <v>47084</v>
      </c>
      <c r="AS5" s="112">
        <v>28901.09</v>
      </c>
      <c r="AT5" s="112">
        <v>7238.91</v>
      </c>
      <c r="AU5" s="112">
        <v>36140</v>
      </c>
      <c r="AV5" s="84">
        <v>20</v>
      </c>
      <c r="AW5" s="84">
        <v>376</v>
      </c>
      <c r="AX5" s="84" t="s">
        <v>282</v>
      </c>
      <c r="AY5" s="108"/>
      <c r="AZ5" s="84"/>
      <c r="BA5" s="84"/>
      <c r="BB5" s="84" t="s">
        <v>253</v>
      </c>
      <c r="BC5" s="84" t="s">
        <v>145</v>
      </c>
      <c r="BD5" s="108"/>
      <c r="BE5" s="84" t="s">
        <v>280</v>
      </c>
      <c r="BF5" s="38">
        <v>52000</v>
      </c>
      <c r="BG5" s="84" t="s">
        <v>286</v>
      </c>
      <c r="BH5" s="114" t="s">
        <v>254</v>
      </c>
      <c r="BI5" s="38" t="s">
        <v>110</v>
      </c>
      <c r="BJ5" s="85">
        <v>45972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39236</v>
      </c>
      <c r="BQ5" s="117" t="s">
        <v>204</v>
      </c>
      <c r="BR5" s="130" t="s">
        <v>289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2025-11-13T04:56:55Z</dcterms:modified>
</cp:coreProperties>
</file>