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7606.SSFL\Desktop\CSS Bishrampur\"/>
    </mc:Choice>
  </mc:AlternateContent>
  <xr:revisionPtr revIDLastSave="0" documentId="13_ncr:1_{BDA1F7CA-4210-4A66-96F3-C934D63BED0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<sst xmlns="http://schemas.openxmlformats.org/spreadsheetml/2006/main" count="459" uniqueCount="320">
  <si>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</si>
  <si>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</si>
  <si>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</si>
  <si>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</si>
  <si>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</si>
  <si>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</si>
  <si>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</si>
  <si>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</si>
  <si>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</si>
  <si>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</si>
  <si>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</si>
  <si>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</si>
  <si>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</si>
  <si>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</si>
  <si>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</si>
  <si>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</si>
  <si>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</si>
  <si>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</si>
  <si>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</si>
  <si>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</si>
  <si>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</si>
  <si>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</si>
  <si>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</si>
  <si>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</si>
  <si>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</si>
  <si>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</si>
  <si>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</si>
  <si>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</si>
  <si>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</si>
  <si>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</si>
  <si>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</si>
  <si>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</si>
  <si>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</si>
  <si>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</si>
  <si>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</si>
  <si>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</si>
  <si>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</si>
  <si>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</si>
  <si>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</si>
  <si>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</si>
  <si>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</si>
  <si>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</si>
  <si>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</si>
  <si>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</si>
  <si>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</si>
  <si>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</si>
  <si>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</si>
  <si>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</si>
  <si>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</si>
  <si>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</si>
  <si>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</si>
  <si>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</si>
  <si>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</si>
  <si>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</si>
  <si>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</si>
  <si>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</si>
  <si>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</si>
  <si>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</si>
  <si>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</si>
  <si>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</si>
  <si>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</si>
  <si>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</si>
  <si>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</si>
  <si>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</si>
  <si>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</si>
  <si>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</si>
  <si>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</si>
  <si>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</si>
  <si>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</si>
  <si>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</si>
  <si>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</si>
  <si>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</si>
  <si>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</si>
  <si>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</si>
  <si>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</si>
  <si>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</si>
  <si>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</si>
  <si>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</si>
  <si>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</si>
  <si>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</si>
  <si>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</si>
  <si>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</si>
  <si>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</si>
  <si>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</si>
  <si>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</si>
  <si>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</si>
  <si>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</si>
  <si>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</si>
  <si>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</si>
  <si>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</si>
  <si>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</si>
  <si>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</si>
  <si>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</si>
  <si>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</si>
  <si>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</si>
  <si>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</si>
  <si>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</si>
  <si>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</si>
  <si>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</si>
  <si>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</si>
  <si>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</si>
  <si>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</si>
  <si>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</si>
  <si>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</si>
  <si>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</si>
  <si>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</si>
  <si>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</si>
  <si>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</si>
  <si>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</si>
  <si>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</si>
  <si>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</si>
  <si>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</si>
  <si>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</si>
  <si>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</si>
  <si>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</si>
  <si>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</si>
  <si>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</si>
  <si>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</si>
  <si>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</si>
  <si>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</si>
  <si>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</si>
  <si>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</si>
  <si>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</si>
  <si>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</si>
  <si>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</si>
  <si>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</si>
  <si>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</si>
  <si>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</si>
  <si>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</si>
  <si>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</si>
  <si>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</si>
  <si>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</si>
  <si>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</si>
  <si>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</si>
  <si>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</si>
  <si>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</si>
  <si>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</si>
  <si>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</si>
  <si>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</si>
  <si>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</si>
  <si>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</si>
  <si>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</si>
  <si>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</si>
  <si>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</si>
  <si>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</si>
  <si>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</si>
  <si>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</si>
  <si>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</si>
  <si>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</si>
  <si>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</si>
  <si>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</si>
  <si>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</si>
  <si>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</si>
  <si>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</si>
  <si>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</si>
  <si>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</si>
  <si>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</si>
  <si>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</si>
  <si>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</si>
  <si>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</si>
  <si>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</si>
  <si>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</si>
  <si>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</si>
  <si>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</si>
  <si>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</si>
  <si>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</si>
  <si>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</si>
  <si>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</si>
  <si>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</si>
  <si>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</si>
  <si>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</si>
  <si>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</si>
  <si>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</si>
  <si>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</si>
  <si>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</si>
  <si>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</si>
  <si>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</si>
  <si>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</si>
  <si>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</si>
  <si>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</si>
  <si>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</si>
  <si>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</si>
  <si>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</si>
  <si>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</si>
  <si>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</si>
  <si>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</si>
  <si>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</si>
  <si>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</si>
  <si>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</si>
  <si>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</si>
  <si>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</si>
  <si>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</si>
  <si>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</si>
  <si>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</si>
  <si>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</si>
  <si>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</si>
  <si>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</si>
  <si>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</si>
  <si>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</si>
  <si>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</si>
  <si>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</si>
  <si>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</si>
  <si>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</si>
  <si>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</si>
  <si>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</si>
  <si>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</si>
  <si>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</si>
  <si>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</si>
  <si>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</si>
  <si>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</si>
  <si>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</si>
  <si>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</si>
  <si>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</si>
  <si>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</si>
  <si>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</si>
  <si>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</si>
  <si>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</si>
  <si>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</si>
  <si>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</si>
  <si>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</si>
  <si>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</si>
  <si>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</si>
  <si>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</si>
  <si>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</si>
  <si>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</si>
  <si>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</si>
  <si>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</si>
  <si>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</si>
  <si>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</si>
  <si>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</si>
  <si>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</si>
  <si>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</si>
  <si>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</si>
  <si>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</si>
  <si>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</si>
  <si>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</si>
  <si>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</si>
  <si>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</si>
  <si>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</si>
  <si>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</si>
  <si>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</si>
  <si>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</si>
  <si>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</si>
  <si>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</si>
  <si>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</si>
  <si>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</si>
  <si>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</si>
  <si>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Chetana</t>
  </si>
  <si>
    <t>HINDU</t>
  </si>
  <si>
    <t>1</t>
  </si>
  <si>
    <t>&gt; 2 to 4 Years</t>
  </si>
  <si>
    <t>Open</t>
  </si>
  <si>
    <t>&lt;= 2 Years</t>
  </si>
  <si>
    <t>SC</t>
  </si>
  <si>
    <t>ANITA DEVI</t>
  </si>
  <si>
    <t>26 Jun 2023</t>
  </si>
  <si>
    <t>Agriculture &amp; Farming</t>
  </si>
  <si>
    <t>GL-1</t>
  </si>
  <si>
    <t>No Action Taken</t>
  </si>
  <si>
    <t>CSS</t>
  </si>
  <si>
    <t>Rohan Mukherjee/SF0074701</t>
  </si>
  <si>
    <t>Completed-Report Submitted</t>
  </si>
  <si>
    <t>Credit Assistant</t>
  </si>
  <si>
    <t>Loan Outstanding Report Detailed as on 12-Nov-2025</t>
  </si>
  <si>
    <t>Report generation date &amp; time: Wednesday, November 12, 2025 4:08 PM</t>
  </si>
  <si>
    <t>Ranchi</t>
  </si>
  <si>
    <t>GARWHA</t>
  </si>
  <si>
    <t>Bishrampur</t>
  </si>
  <si>
    <t>JH3097</t>
  </si>
  <si>
    <t>Pandu</t>
  </si>
  <si>
    <t>SF0071149</t>
  </si>
  <si>
    <t>Dablu Prasad</t>
  </si>
  <si>
    <t>Pandu C17</t>
  </si>
  <si>
    <t>Pandu C17 RUSTAM1</t>
  </si>
  <si>
    <t>SSF4045312</t>
  </si>
  <si>
    <t>LILAVATI DEVI</t>
  </si>
  <si>
    <t>26-Jun-2023</t>
  </si>
  <si>
    <t>03</t>
  </si>
  <si>
    <t>2.38 Yrs</t>
  </si>
  <si>
    <t>03-Aug-2023</t>
  </si>
  <si>
    <t>03-Jul-2025</t>
  </si>
  <si>
    <t>SSF4045314</t>
  </si>
  <si>
    <t>RAVITA DEVI</t>
  </si>
  <si>
    <t>Pandu C17 Rustam 2 Shildegi1</t>
  </si>
  <si>
    <t>SSF6375134</t>
  </si>
  <si>
    <t>01-Jul-2024</t>
  </si>
  <si>
    <t>1.37 Yrs</t>
  </si>
  <si>
    <t>01 Jul 2024</t>
  </si>
  <si>
    <t>03-Aug-2024</t>
  </si>
  <si>
    <t>03-Nov-2025</t>
  </si>
  <si>
    <t>Amit Kumar/SF0037606</t>
  </si>
  <si>
    <t>As per loan card and borrower statement, CA Prince Kumar/SF0067997 received the amount of Rs.2240 on 03-09-2024 from borrower Lilavati Devi but not posted in FIMO.</t>
  </si>
  <si>
    <t>As per loan card and borrower statement, CA Prince Kumar/SF0067997 received the amount of Rs.2240 on 03-09-2024 from borrower Ravita Devi but not posted in FIMO.</t>
  </si>
  <si>
    <t>Loan card tallied with LMS and no deviation observed.</t>
  </si>
  <si>
    <t>FN25-26-02890</t>
  </si>
  <si>
    <t>Prince Kumar</t>
  </si>
  <si>
    <t>SF0067997</t>
  </si>
  <si>
    <t>Resigned-Exited</t>
  </si>
  <si>
    <t>Anant Kumar/SF0088018</t>
  </si>
  <si>
    <t>Pawan Kumar Verma/SF0031398</t>
  </si>
  <si>
    <t>Sumit Kumar Bundela/SF0088927</t>
  </si>
  <si>
    <t>Raksaha</t>
  </si>
  <si>
    <t>SF0098706</t>
  </si>
  <si>
    <t>Sonu Kumar</t>
  </si>
  <si>
    <t>716650</t>
  </si>
  <si>
    <t>Kartik</t>
  </si>
  <si>
    <t>SID951376022075</t>
  </si>
  <si>
    <t>OBC</t>
  </si>
  <si>
    <t>SONA DEVI</t>
  </si>
  <si>
    <t>03-Jan-2024</t>
  </si>
  <si>
    <t>04</t>
  </si>
  <si>
    <t>3</t>
  </si>
  <si>
    <t>4.83 Yrs</t>
  </si>
  <si>
    <t>13 Jan 2021</t>
  </si>
  <si>
    <t>&gt; 4 to 6 Years</t>
  </si>
  <si>
    <t>04-Feb-2024</t>
  </si>
  <si>
    <t>15-Oct-2025</t>
  </si>
  <si>
    <t>As per digital slip, CA Prince Kumar/SF0067997 received the preclose amount of Rs.23500 on 20-06-2025 from borrower Sona Devi but and partial demand posted of Rs.3360 on 04-07-25, of Rs.3360 on 04-08-25, of Rs.3360 on 04-09-2025 &amp; of Rs.3360 on 15-10-2025 and Rest amount 10060 not posted in FIMO.</t>
  </si>
  <si>
    <t>As per digital payment slip, CA Prince Kumar/SF0067997 received the amount of Rs.23500 on 20-06-2025 from borrower Sona Devi but and partial demand posted of Rs.3360 on 04-07-25, of Rs.3360 on 04-08-25, of Rs.3360 on 04-09-2025 &amp; of Rs.3360 on 15-10-2025 and Rest amount 10060 not posted in FIMO.</t>
  </si>
  <si>
    <t>During field verification, it was observed that Credit Assistant- Prince Kumar/SF0067997 had embezzled Rs.27980 /- from 03 borrower's total installment amount, which is accounted in FIMO of Rs.13440 and rest amount of Rs.14540 not accounted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</si>
</sst>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H4" sqref="AH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JH3097</v>
      </c>
      <c r="D5" s="63" t="str">
        <f>IF('Physical Cash at Safe'!D28="Yes", 'Physical Cash at Safe'!A4, 'Borrower Wise Details'!C5)</f>
        <v>Bishrampur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45973</v>
      </c>
      <c r="H5" s="107" t="s">
        <v>259</v>
      </c>
      <c r="I5" s="61">
        <v>45974</v>
      </c>
      <c r="J5" s="74" t="str">
        <f>IF('Physical Cash at Safe'!D28="Yes",'Physical Cash at Safe'!E28,IF('Borrower Wise Details'!D5&lt;&gt;"",'Borrower Wise Details'!D5,""))</f>
        <v>FN25-26-02890</v>
      </c>
      <c r="K5" s="81">
        <v>2</v>
      </c>
      <c r="L5" s="82">
        <v>4480</v>
      </c>
      <c r="M5" s="82">
        <v>0</v>
      </c>
      <c r="N5" s="82" t="s">
        <v>298</v>
      </c>
      <c r="O5" s="82" t="s">
        <v>299</v>
      </c>
      <c r="P5" s="82" t="s">
        <v>300</v>
      </c>
      <c r="Q5" s="82" t="s">
        <v>260</v>
      </c>
      <c r="R5" s="75" t="str">
        <f>IF('Physical Cash at Safe'!$D$28="Yes", 'Physical Cash at Safe'!$A$28, IF('Borrower Wise Details'!F5&lt;&gt;"", 'Borrower Wise Details'!F5, ""))</f>
        <v>Prince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SF0067997</v>
      </c>
      <c r="U5" s="77" t="s">
        <v>297</v>
      </c>
      <c r="V5" s="61">
        <v>45887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261</v>
      </c>
      <c r="Z5" s="61">
        <v>45973</v>
      </c>
      <c r="AA5" s="61">
        <v>45974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27980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13440</v>
      </c>
      <c r="AE5" s="126">
        <f>IF(AND(AC5="", AD5=""), "", IF(AD5="", AC5, AC5 - IF(ISNUMBER(AD5), AD5, 0)))</f>
        <v>14540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45978</v>
      </c>
      <c r="AH5" s="70" t="s">
        <v>319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JH3097</v>
      </c>
      <c r="C5" s="50" t="str">
        <f>IF('Fraud Investigation Report'!D5="", "", 'Fraud Investigation Report'!D5)</f>
        <v>Bishrampur</v>
      </c>
      <c r="D5" s="68" t="str">
        <f>IF(OR('Fraud Investigation Report'!R5="", 'Fraud Investigation Report'!R5=0), "", 'Fraud Investigation Report'!R5)</f>
        <v>Prince Kumar</v>
      </c>
      <c r="E5" s="68" t="str">
        <f>IF(OR('Fraud Investigation Report'!T5="", 'Fraud Investigation Report'!T5=0), "", 'Fraud Investigation Report'!T5)</f>
        <v>SF0067997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FN25-26-02890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23500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27980</v>
      </c>
      <c r="O5" s="69">
        <f>IF('Fraud Investigation Report'!AD5="", "", 'Fraud Investigation Report'!AD5)</f>
        <v>13440</v>
      </c>
      <c r="P5" s="126">
        <f>IF(AND(N5="", O5=""), "", IF(O5="", N5, N5 - IF(ISNUMBER(O5), O5, 0)))</f>
        <v>14540</v>
      </c>
      <c r="Q5" s="49"/>
      <c r="R5" s="84" t="s">
        <v>258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8" sqref="A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38" t="s">
        <v>216</v>
      </c>
      <c r="E29" s="139"/>
    </row>
    <row r="30" spans="1:5" ht="39.9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217</v>
      </c>
      <c r="B32" s="38"/>
      <c r="C32" s="37" t="s">
        <v>82</v>
      </c>
      <c r="D32" s="136"/>
      <c r="E32" s="13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7.6" x14ac:dyDescent="0.3">
      <c r="A34" s="39" t="s">
        <v>218</v>
      </c>
      <c r="B34" s="38"/>
      <c r="C34" s="39" t="s">
        <v>219</v>
      </c>
      <c r="D34" s="132"/>
      <c r="E34" s="133"/>
    </row>
    <row r="35" spans="1:5" ht="27.6" x14ac:dyDescent="0.3">
      <c r="A35" s="39" t="s">
        <v>220</v>
      </c>
      <c r="B35" s="38"/>
      <c r="C35" s="39" t="s">
        <v>222</v>
      </c>
      <c r="D35" s="132"/>
      <c r="E35" s="133"/>
    </row>
    <row r="36" spans="1:5" ht="25.5" customHeight="1" x14ac:dyDescent="0.3">
      <c r="A36" s="39" t="s">
        <v>221</v>
      </c>
      <c r="B36" s="38"/>
      <c r="C36" s="39" t="s">
        <v>223</v>
      </c>
      <c r="D36" s="134"/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F5" sqref="F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JH3097</v>
      </c>
      <c r="C5" s="119" t="str">
        <f>IF('Loan Outstanding Report'!$H$5="", "", 'Loan Outstanding Report'!$H$5)</f>
        <v>Bishrampur</v>
      </c>
      <c r="D5" s="41" t="s">
        <v>294</v>
      </c>
      <c r="E5" s="65">
        <v>45973</v>
      </c>
      <c r="F5" s="38" t="s">
        <v>295</v>
      </c>
      <c r="G5" s="49" t="s">
        <v>296</v>
      </c>
      <c r="H5" s="49" t="s">
        <v>262</v>
      </c>
      <c r="I5" s="120" t="s">
        <v>272</v>
      </c>
      <c r="J5" s="120" t="s">
        <v>274</v>
      </c>
      <c r="K5" s="120" t="s">
        <v>275</v>
      </c>
      <c r="L5" s="11">
        <v>351959413</v>
      </c>
      <c r="M5" s="65" t="s">
        <v>276</v>
      </c>
      <c r="N5" s="124">
        <v>42000</v>
      </c>
      <c r="O5" s="124">
        <v>2240</v>
      </c>
      <c r="P5" s="121" t="s">
        <v>139</v>
      </c>
      <c r="Q5" s="80">
        <v>45538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291</v>
      </c>
    </row>
    <row r="6" spans="1:23" ht="24.9" customHeight="1" x14ac:dyDescent="0.3">
      <c r="A6" s="64">
        <v>2</v>
      </c>
      <c r="B6" s="60" t="str">
        <f>IF(J6&lt;&gt;"", $B$5, "")</f>
        <v>JH3097</v>
      </c>
      <c r="C6" s="119" t="str">
        <f>IF(J6&lt;&gt;"", $C$5, "")</f>
        <v>Bishrampur</v>
      </c>
      <c r="D6" s="41" t="str">
        <f>IF(J6&lt;&gt;"", $D$5, "")</f>
        <v>FN25-26-02890</v>
      </c>
      <c r="E6" s="65">
        <v>45973</v>
      </c>
      <c r="F6" s="38" t="s">
        <v>295</v>
      </c>
      <c r="G6" s="49" t="s">
        <v>296</v>
      </c>
      <c r="H6" s="49" t="str">
        <f>IF(J6&lt;&gt;"", $H$5, "")</f>
        <v>Credit Assistant</v>
      </c>
      <c r="I6" s="120" t="s">
        <v>272</v>
      </c>
      <c r="J6" s="120" t="s">
        <v>281</v>
      </c>
      <c r="K6" s="120" t="s">
        <v>282</v>
      </c>
      <c r="L6" s="11">
        <v>351959415</v>
      </c>
      <c r="M6" s="65" t="s">
        <v>276</v>
      </c>
      <c r="N6" s="124">
        <v>42000</v>
      </c>
      <c r="O6" s="124">
        <v>2240</v>
      </c>
      <c r="P6" s="121" t="s">
        <v>139</v>
      </c>
      <c r="Q6" s="80">
        <v>45538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292</v>
      </c>
    </row>
    <row r="7" spans="1:23" ht="24.9" customHeight="1" x14ac:dyDescent="0.3">
      <c r="A7" s="64">
        <v>3</v>
      </c>
      <c r="B7" s="60" t="str">
        <f t="shared" ref="B7:B70" si="2">IF(J7&lt;&gt;"", $B$5, "")</f>
        <v>JH3097</v>
      </c>
      <c r="C7" s="119" t="str">
        <f t="shared" ref="C7:C70" si="3">IF(J7&lt;&gt;"", $C$5, "")</f>
        <v>Bishrampur</v>
      </c>
      <c r="D7" s="41" t="str">
        <f t="shared" ref="D7:D70" si="4">IF(J7&lt;&gt;"", $D$5, "")</f>
        <v>FN25-26-02890</v>
      </c>
      <c r="E7" s="65">
        <v>45973</v>
      </c>
      <c r="F7" s="38" t="str">
        <f t="shared" ref="F7:F70" si="5">IF(J7&lt;&gt;"", $F$5, "")</f>
        <v>Prince Kumar</v>
      </c>
      <c r="G7" s="49" t="str">
        <f t="shared" ref="G7:G70" si="6">IF(J7&lt;&gt;"", $G$5, "")</f>
        <v>SF0067997</v>
      </c>
      <c r="H7" s="49" t="str">
        <f t="shared" ref="H7:H70" si="7">IF(J7&lt;&gt;"", $H$5, "")</f>
        <v>Credit Assistant</v>
      </c>
      <c r="I7" s="120" t="s">
        <v>304</v>
      </c>
      <c r="J7" s="120" t="s">
        <v>306</v>
      </c>
      <c r="K7" s="120" t="s">
        <v>308</v>
      </c>
      <c r="L7" s="11">
        <v>354500975</v>
      </c>
      <c r="M7" s="65" t="s">
        <v>309</v>
      </c>
      <c r="N7" s="124">
        <v>63000</v>
      </c>
      <c r="O7" s="124">
        <v>3360</v>
      </c>
      <c r="P7" s="121" t="s">
        <v>140</v>
      </c>
      <c r="Q7" s="80">
        <v>45828</v>
      </c>
      <c r="R7" s="124">
        <v>23500</v>
      </c>
      <c r="S7" s="124">
        <v>13440</v>
      </c>
      <c r="T7" s="124">
        <v>0</v>
      </c>
      <c r="U7" s="125">
        <f t="shared" si="1"/>
        <v>10060</v>
      </c>
      <c r="V7" s="117" t="s">
        <v>203</v>
      </c>
      <c r="W7" s="122" t="s">
        <v>317</v>
      </c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8" sqref="A8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46" width="8.6640625" style="99" customWidth="1"/>
    <col min="47" max="47" width="13" style="99" bestFit="1" customWidth="1"/>
    <col min="48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263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265</v>
      </c>
      <c r="E5" s="38" t="s">
        <v>266</v>
      </c>
      <c r="F5" s="38" t="s">
        <v>267</v>
      </c>
      <c r="G5" s="84" t="s">
        <v>268</v>
      </c>
      <c r="H5" s="38" t="s">
        <v>267</v>
      </c>
      <c r="I5" s="84">
        <v>172762</v>
      </c>
      <c r="J5" s="38" t="s">
        <v>269</v>
      </c>
      <c r="K5" s="84">
        <v>172762</v>
      </c>
      <c r="L5" s="84" t="s">
        <v>270</v>
      </c>
      <c r="M5" s="38" t="s">
        <v>271</v>
      </c>
      <c r="N5" s="84">
        <v>373768</v>
      </c>
      <c r="O5" s="84" t="s">
        <v>272</v>
      </c>
      <c r="P5" s="84">
        <v>544991</v>
      </c>
      <c r="Q5" s="38" t="s">
        <v>273</v>
      </c>
      <c r="R5" s="38" t="s">
        <v>247</v>
      </c>
      <c r="S5" s="84" t="s">
        <v>274</v>
      </c>
      <c r="T5" s="84" t="s">
        <v>274</v>
      </c>
      <c r="U5" s="84" t="s">
        <v>253</v>
      </c>
      <c r="V5" s="84" t="s">
        <v>248</v>
      </c>
      <c r="W5" s="84">
        <v>541</v>
      </c>
      <c r="X5" s="38" t="s">
        <v>256</v>
      </c>
      <c r="Y5" s="84">
        <v>351959413</v>
      </c>
      <c r="Z5" s="38" t="s">
        <v>275</v>
      </c>
      <c r="AA5" s="108" t="s">
        <v>276</v>
      </c>
      <c r="AB5" s="84">
        <v>42000</v>
      </c>
      <c r="AC5" s="108" t="s">
        <v>277</v>
      </c>
      <c r="AD5" s="84">
        <v>24</v>
      </c>
      <c r="AE5" s="84" t="s">
        <v>249</v>
      </c>
      <c r="AF5" s="84" t="s">
        <v>278</v>
      </c>
      <c r="AG5" s="108" t="s">
        <v>255</v>
      </c>
      <c r="AH5" s="84" t="s">
        <v>250</v>
      </c>
      <c r="AI5" s="108" t="s">
        <v>279</v>
      </c>
      <c r="AJ5" s="84">
        <v>2240</v>
      </c>
      <c r="AK5" s="84">
        <v>2240</v>
      </c>
      <c r="AL5" s="108" t="s">
        <v>280</v>
      </c>
      <c r="AM5" s="84">
        <v>39760</v>
      </c>
      <c r="AN5" s="112">
        <v>12198</v>
      </c>
      <c r="AO5" s="112">
        <v>51958</v>
      </c>
      <c r="AP5" s="112">
        <v>2240</v>
      </c>
      <c r="AQ5" s="112">
        <v>0</v>
      </c>
      <c r="AR5" s="112">
        <v>2240</v>
      </c>
      <c r="AS5" s="112">
        <v>2240</v>
      </c>
      <c r="AT5" s="112">
        <v>0</v>
      </c>
      <c r="AU5" s="112">
        <v>2240</v>
      </c>
      <c r="AV5" s="84">
        <v>28</v>
      </c>
      <c r="AW5" s="84"/>
      <c r="AX5" s="84"/>
      <c r="AY5" s="108"/>
      <c r="AZ5" s="84"/>
      <c r="BA5" s="84"/>
      <c r="BB5" s="84" t="s">
        <v>251</v>
      </c>
      <c r="BC5" s="84"/>
      <c r="BD5" s="108"/>
      <c r="BE5" s="84">
        <v>0</v>
      </c>
      <c r="BF5" s="38" t="s">
        <v>274</v>
      </c>
      <c r="BG5" s="84">
        <v>9691065061</v>
      </c>
      <c r="BH5" s="114" t="s">
        <v>290</v>
      </c>
      <c r="BI5" s="38" t="s">
        <v>110</v>
      </c>
      <c r="BJ5" s="85">
        <v>45973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2240</v>
      </c>
      <c r="BQ5" s="117" t="s">
        <v>209</v>
      </c>
      <c r="BR5" s="118" t="s">
        <v>291</v>
      </c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265</v>
      </c>
      <c r="E6" s="38" t="s">
        <v>266</v>
      </c>
      <c r="F6" s="38" t="s">
        <v>267</v>
      </c>
      <c r="G6" s="84" t="s">
        <v>268</v>
      </c>
      <c r="H6" s="38" t="s">
        <v>267</v>
      </c>
      <c r="I6" s="84">
        <v>172762</v>
      </c>
      <c r="J6" s="38" t="s">
        <v>269</v>
      </c>
      <c r="K6" s="84">
        <v>172762</v>
      </c>
      <c r="L6" s="84" t="s">
        <v>270</v>
      </c>
      <c r="M6" s="38" t="s">
        <v>271</v>
      </c>
      <c r="N6" s="84">
        <v>373768</v>
      </c>
      <c r="O6" s="84" t="s">
        <v>272</v>
      </c>
      <c r="P6" s="84">
        <v>544991</v>
      </c>
      <c r="Q6" s="38" t="s">
        <v>273</v>
      </c>
      <c r="R6" s="38" t="s">
        <v>247</v>
      </c>
      <c r="S6" s="84" t="s">
        <v>281</v>
      </c>
      <c r="T6" s="84" t="s">
        <v>281</v>
      </c>
      <c r="U6" s="84" t="s">
        <v>253</v>
      </c>
      <c r="V6" s="84" t="s">
        <v>248</v>
      </c>
      <c r="W6" s="84">
        <v>541</v>
      </c>
      <c r="X6" s="38" t="s">
        <v>256</v>
      </c>
      <c r="Y6" s="84">
        <v>351959415</v>
      </c>
      <c r="Z6" s="38" t="s">
        <v>282</v>
      </c>
      <c r="AA6" s="108" t="s">
        <v>276</v>
      </c>
      <c r="AB6" s="84">
        <v>42000</v>
      </c>
      <c r="AC6" s="108" t="s">
        <v>277</v>
      </c>
      <c r="AD6" s="84">
        <v>24</v>
      </c>
      <c r="AE6" s="84" t="s">
        <v>249</v>
      </c>
      <c r="AF6" s="84" t="s">
        <v>278</v>
      </c>
      <c r="AG6" s="108" t="s">
        <v>255</v>
      </c>
      <c r="AH6" s="84" t="s">
        <v>250</v>
      </c>
      <c r="AI6" s="108" t="s">
        <v>279</v>
      </c>
      <c r="AJ6" s="84">
        <v>2240</v>
      </c>
      <c r="AK6" s="84">
        <v>2240</v>
      </c>
      <c r="AL6" s="108" t="s">
        <v>280</v>
      </c>
      <c r="AM6" s="84">
        <v>39760</v>
      </c>
      <c r="AN6" s="112">
        <v>12198</v>
      </c>
      <c r="AO6" s="112">
        <v>51958</v>
      </c>
      <c r="AP6" s="112">
        <v>2240</v>
      </c>
      <c r="AQ6" s="112">
        <v>0</v>
      </c>
      <c r="AR6" s="112">
        <v>2240</v>
      </c>
      <c r="AS6" s="112">
        <v>2240</v>
      </c>
      <c r="AT6" s="112">
        <v>0</v>
      </c>
      <c r="AU6" s="112">
        <v>2240</v>
      </c>
      <c r="AV6" s="84">
        <v>28</v>
      </c>
      <c r="AW6" s="84"/>
      <c r="AX6" s="84"/>
      <c r="AY6" s="108"/>
      <c r="AZ6" s="84"/>
      <c r="BA6" s="84"/>
      <c r="BB6" s="84" t="s">
        <v>251</v>
      </c>
      <c r="BC6" s="84"/>
      <c r="BD6" s="108"/>
      <c r="BE6" s="84">
        <v>0</v>
      </c>
      <c r="BF6" s="38" t="s">
        <v>281</v>
      </c>
      <c r="BG6" s="84">
        <v>8809735227</v>
      </c>
      <c r="BH6" s="114" t="s">
        <v>290</v>
      </c>
      <c r="BI6" s="38" t="s">
        <v>110</v>
      </c>
      <c r="BJ6" s="85">
        <v>45973</v>
      </c>
      <c r="BK6" s="84"/>
      <c r="BL6" s="38" t="s">
        <v>114</v>
      </c>
      <c r="BM6" s="115" t="s">
        <v>119</v>
      </c>
      <c r="BN6" s="116" t="s">
        <v>200</v>
      </c>
      <c r="BO6" s="84" t="s">
        <v>242</v>
      </c>
      <c r="BP6" s="84">
        <v>2240</v>
      </c>
      <c r="BQ6" s="117" t="s">
        <v>209</v>
      </c>
      <c r="BR6" s="118" t="s">
        <v>292</v>
      </c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265</v>
      </c>
      <c r="E7" s="38" t="s">
        <v>266</v>
      </c>
      <c r="F7" s="38" t="s">
        <v>267</v>
      </c>
      <c r="G7" s="84" t="s">
        <v>268</v>
      </c>
      <c r="H7" s="38" t="s">
        <v>267</v>
      </c>
      <c r="I7" s="84">
        <v>172762</v>
      </c>
      <c r="J7" s="38" t="s">
        <v>269</v>
      </c>
      <c r="K7" s="84">
        <v>172762</v>
      </c>
      <c r="L7" s="84" t="s">
        <v>270</v>
      </c>
      <c r="M7" s="38" t="s">
        <v>271</v>
      </c>
      <c r="N7" s="84">
        <v>373768</v>
      </c>
      <c r="O7" s="84" t="s">
        <v>272</v>
      </c>
      <c r="P7" s="84">
        <v>628662</v>
      </c>
      <c r="Q7" s="38" t="s">
        <v>283</v>
      </c>
      <c r="R7" s="38" t="s">
        <v>247</v>
      </c>
      <c r="S7" s="84" t="s">
        <v>284</v>
      </c>
      <c r="T7" s="84" t="s">
        <v>284</v>
      </c>
      <c r="U7" s="84" t="s">
        <v>253</v>
      </c>
      <c r="V7" s="84" t="s">
        <v>248</v>
      </c>
      <c r="W7" s="84">
        <v>0</v>
      </c>
      <c r="X7" s="38" t="s">
        <v>256</v>
      </c>
      <c r="Y7" s="84">
        <v>357740392</v>
      </c>
      <c r="Z7" s="38" t="s">
        <v>254</v>
      </c>
      <c r="AA7" s="108" t="s">
        <v>285</v>
      </c>
      <c r="AB7" s="84">
        <v>42000</v>
      </c>
      <c r="AC7" s="108" t="s">
        <v>277</v>
      </c>
      <c r="AD7" s="84">
        <v>24</v>
      </c>
      <c r="AE7" s="84" t="s">
        <v>257</v>
      </c>
      <c r="AF7" s="84" t="s">
        <v>286</v>
      </c>
      <c r="AG7" s="108" t="s">
        <v>287</v>
      </c>
      <c r="AH7" s="84" t="s">
        <v>252</v>
      </c>
      <c r="AI7" s="108" t="s">
        <v>288</v>
      </c>
      <c r="AJ7" s="84">
        <v>2240</v>
      </c>
      <c r="AK7" s="84">
        <v>2240</v>
      </c>
      <c r="AL7" s="108" t="s">
        <v>289</v>
      </c>
      <c r="AM7" s="84">
        <v>25492.84</v>
      </c>
      <c r="AN7" s="112">
        <v>10347.16</v>
      </c>
      <c r="AO7" s="112">
        <v>35840</v>
      </c>
      <c r="AP7" s="112">
        <v>16507.16</v>
      </c>
      <c r="AQ7" s="112">
        <v>1588.84</v>
      </c>
      <c r="AR7" s="112">
        <v>18096</v>
      </c>
      <c r="AS7" s="112">
        <v>0</v>
      </c>
      <c r="AT7" s="112">
        <v>0</v>
      </c>
      <c r="AU7" s="112">
        <v>0</v>
      </c>
      <c r="AV7" s="84">
        <v>16</v>
      </c>
      <c r="AW7" s="84"/>
      <c r="AX7" s="84"/>
      <c r="AY7" s="108"/>
      <c r="AZ7" s="84"/>
      <c r="BA7" s="84"/>
      <c r="BB7" s="84" t="s">
        <v>251</v>
      </c>
      <c r="BC7" s="84"/>
      <c r="BD7" s="108"/>
      <c r="BE7" s="84">
        <v>0</v>
      </c>
      <c r="BF7" s="38" t="s">
        <v>284</v>
      </c>
      <c r="BG7" s="84">
        <v>8235581952</v>
      </c>
      <c r="BH7" s="114" t="s">
        <v>290</v>
      </c>
      <c r="BI7" s="38" t="s">
        <v>110</v>
      </c>
      <c r="BJ7" s="85">
        <v>45973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/>
      <c r="BQ7" s="117"/>
      <c r="BR7" s="118" t="s">
        <v>293</v>
      </c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265</v>
      </c>
      <c r="E8" s="38" t="s">
        <v>266</v>
      </c>
      <c r="F8" s="38" t="s">
        <v>267</v>
      </c>
      <c r="G8" s="84" t="s">
        <v>268</v>
      </c>
      <c r="H8" s="38" t="s">
        <v>267</v>
      </c>
      <c r="I8" s="84">
        <v>48296</v>
      </c>
      <c r="J8" s="38" t="s">
        <v>301</v>
      </c>
      <c r="K8" s="84">
        <v>48296</v>
      </c>
      <c r="L8" s="84" t="s">
        <v>302</v>
      </c>
      <c r="M8" s="38" t="s">
        <v>303</v>
      </c>
      <c r="N8" s="84">
        <v>78688</v>
      </c>
      <c r="O8" s="84" t="s">
        <v>304</v>
      </c>
      <c r="P8" s="84">
        <v>111608</v>
      </c>
      <c r="Q8" s="38" t="s">
        <v>305</v>
      </c>
      <c r="R8" s="38" t="s">
        <v>247</v>
      </c>
      <c r="S8" s="84" t="s">
        <v>306</v>
      </c>
      <c r="T8" s="84" t="s">
        <v>306</v>
      </c>
      <c r="U8" s="84" t="s">
        <v>307</v>
      </c>
      <c r="V8" s="84" t="s">
        <v>248</v>
      </c>
      <c r="W8" s="84">
        <v>0</v>
      </c>
      <c r="X8" s="38" t="s">
        <v>256</v>
      </c>
      <c r="Y8" s="84">
        <v>354500975</v>
      </c>
      <c r="Z8" s="38" t="s">
        <v>308</v>
      </c>
      <c r="AA8" s="108" t="s">
        <v>309</v>
      </c>
      <c r="AB8" s="84">
        <v>63000</v>
      </c>
      <c r="AC8" s="108" t="s">
        <v>310</v>
      </c>
      <c r="AD8" s="84">
        <v>24</v>
      </c>
      <c r="AE8" s="84" t="s">
        <v>311</v>
      </c>
      <c r="AF8" s="84" t="s">
        <v>312</v>
      </c>
      <c r="AG8" s="108" t="s">
        <v>313</v>
      </c>
      <c r="AH8" s="84" t="s">
        <v>314</v>
      </c>
      <c r="AI8" s="108" t="s">
        <v>315</v>
      </c>
      <c r="AJ8" s="84">
        <v>3360</v>
      </c>
      <c r="AK8" s="84">
        <v>3360</v>
      </c>
      <c r="AL8" s="108" t="s">
        <v>316</v>
      </c>
      <c r="AM8" s="84">
        <v>53185.5</v>
      </c>
      <c r="AN8" s="112">
        <v>17374.5</v>
      </c>
      <c r="AO8" s="112">
        <v>70560</v>
      </c>
      <c r="AP8" s="112">
        <v>9814.5</v>
      </c>
      <c r="AQ8" s="112">
        <v>418.5</v>
      </c>
      <c r="AR8" s="112">
        <v>10233</v>
      </c>
      <c r="AS8" s="112">
        <v>3151.61</v>
      </c>
      <c r="AT8" s="112">
        <v>208.39</v>
      </c>
      <c r="AU8" s="112">
        <v>3360</v>
      </c>
      <c r="AV8" s="84">
        <v>22</v>
      </c>
      <c r="AW8" s="84"/>
      <c r="AX8" s="84"/>
      <c r="AY8" s="108"/>
      <c r="AZ8" s="84"/>
      <c r="BA8" s="84"/>
      <c r="BB8" s="84" t="s">
        <v>251</v>
      </c>
      <c r="BC8" s="84"/>
      <c r="BD8" s="108"/>
      <c r="BE8" s="84">
        <v>0</v>
      </c>
      <c r="BF8" s="38" t="s">
        <v>306</v>
      </c>
      <c r="BG8" s="84">
        <v>7634084497</v>
      </c>
      <c r="BH8" s="114" t="s">
        <v>290</v>
      </c>
      <c r="BI8" s="38" t="s">
        <v>110</v>
      </c>
      <c r="BJ8" s="85">
        <v>45973</v>
      </c>
      <c r="BK8" s="84"/>
      <c r="BL8" s="38" t="s">
        <v>115</v>
      </c>
      <c r="BM8" s="115" t="s">
        <v>120</v>
      </c>
      <c r="BN8" s="116" t="s">
        <v>201</v>
      </c>
      <c r="BO8" s="84" t="s">
        <v>242</v>
      </c>
      <c r="BP8" s="84">
        <v>23500</v>
      </c>
      <c r="BQ8" s="117" t="s">
        <v>203</v>
      </c>
      <c r="BR8" s="118" t="s">
        <v>318</v>
      </c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Amit Kumar</cp:lastModifiedBy>
  <cp:lastPrinted>2025-05-06T06:37:39Z</cp:lastPrinted>
  <dcterms:created xsi:type="dcterms:W3CDTF">2023-04-07T11:05:50Z</dcterms:created>
  <dcterms:modified xsi:type="dcterms:W3CDTF">2025-11-17T07:30:41Z</dcterms:modified>
</cp:coreProperties>
</file>