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Islampur Branch\Nov 2025\"/>
    </mc:Choice>
  </mc:AlternateContent>
  <xr:revisionPtr revIDLastSave="0" documentId="13_ncr:1_{9793DF19-6412-48EE-8E8E-D8283B6FF1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<sst xmlns="http://schemas.openxmlformats.org/spreadsheetml/2006/main" count="333" uniqueCount="288">
  <si>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</si>
  <si>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</si>
  <si>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</si>
  <si>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</si>
  <si>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</si>
  <si>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</si>
  <si>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</si>
  <si>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</si>
  <si>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</si>
  <si>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</si>
  <si>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</si>
  <si>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</si>
  <si>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</si>
  <si>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</si>
  <si>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</si>
  <si>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</si>
  <si>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</si>
  <si>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</si>
  <si>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</si>
  <si>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</si>
  <si>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</si>
  <si>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</si>
  <si>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</si>
  <si>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</si>
  <si>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</si>
  <si>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</si>
  <si>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</si>
  <si>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</si>
  <si>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</si>
  <si>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</si>
  <si>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</si>
  <si>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</si>
  <si>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</si>
  <si>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</si>
  <si>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</si>
  <si>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</si>
  <si>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</si>
  <si>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</si>
  <si>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</si>
  <si>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</si>
  <si>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</si>
  <si>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</si>
  <si>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</si>
  <si>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</si>
  <si>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</si>
  <si>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</si>
  <si>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</si>
  <si>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</si>
  <si>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</si>
  <si>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</si>
  <si>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</si>
  <si>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</si>
  <si>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</si>
  <si>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</si>
  <si>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</si>
  <si>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</si>
  <si>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</si>
  <si>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</si>
  <si>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</si>
  <si>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</si>
  <si>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</si>
  <si>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</si>
  <si>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</si>
  <si>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</si>
  <si>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</si>
  <si>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</si>
  <si>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</si>
  <si>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</si>
  <si>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</si>
  <si>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</si>
  <si>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</si>
  <si>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</si>
  <si>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</si>
  <si>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</si>
  <si>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</si>
  <si>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</si>
  <si>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</si>
  <si>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</si>
  <si>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</si>
  <si>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</si>
  <si>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</si>
  <si>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</si>
  <si>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</si>
  <si>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</si>
  <si>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</si>
  <si>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</si>
  <si>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</si>
  <si>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</si>
  <si>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</si>
  <si>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</si>
  <si>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</si>
  <si>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</si>
  <si>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</si>
  <si>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</si>
  <si>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</si>
  <si>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</si>
  <si>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</si>
  <si>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</si>
  <si>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</si>
  <si>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</si>
  <si>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</si>
  <si>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</si>
  <si>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</si>
  <si>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</si>
  <si>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</si>
  <si>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</si>
  <si>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</si>
  <si>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</si>
  <si>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</si>
  <si>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</si>
  <si>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</si>
  <si>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</si>
  <si>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</si>
  <si>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</si>
  <si>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</si>
  <si>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</si>
  <si>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</si>
  <si>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</si>
  <si>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</si>
  <si>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</si>
  <si>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</si>
  <si>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</si>
  <si>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</si>
  <si>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</si>
  <si>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</si>
  <si>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</si>
  <si>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</si>
  <si>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</si>
  <si>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</si>
  <si>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</si>
  <si>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</si>
  <si>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</si>
  <si>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</si>
  <si>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</si>
  <si>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</si>
  <si>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</si>
  <si>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</si>
  <si>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</si>
  <si>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</si>
  <si>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</si>
  <si>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</si>
  <si>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</si>
  <si>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</si>
  <si>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</si>
  <si>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</si>
  <si>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</si>
  <si>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</si>
  <si>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</si>
  <si>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</si>
  <si>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</si>
  <si>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</si>
  <si>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</si>
  <si>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</si>
  <si>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</si>
  <si>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</si>
  <si>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</si>
  <si>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</si>
  <si>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</si>
  <si>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</si>
  <si>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</si>
  <si>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</si>
  <si>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</si>
  <si>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</si>
  <si>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</si>
  <si>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</si>
  <si>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</si>
  <si>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</si>
  <si>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</si>
  <si>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</si>
  <si>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</si>
  <si>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</si>
  <si>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</si>
  <si>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</si>
  <si>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</si>
  <si>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</si>
  <si>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</si>
  <si>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</si>
  <si>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</si>
  <si>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</si>
  <si>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</si>
  <si>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</si>
  <si>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</si>
  <si>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</si>
  <si>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</si>
  <si>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</si>
  <si>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</si>
  <si>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</si>
  <si>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</si>
  <si>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</si>
  <si>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</si>
  <si>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</si>
  <si>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</si>
  <si>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</si>
  <si>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</si>
  <si>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</si>
  <si>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</si>
  <si>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</si>
  <si>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</si>
  <si>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</si>
  <si>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</si>
  <si>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</si>
  <si>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</si>
  <si>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</si>
  <si>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</si>
  <si>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</si>
  <si>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</si>
  <si>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</si>
  <si>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</si>
  <si>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</si>
  <si>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</si>
  <si>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</si>
  <si>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</si>
  <si>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</si>
  <si>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</si>
  <si>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</si>
  <si>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</si>
  <si>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</si>
  <si>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</si>
  <si>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</si>
  <si>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</si>
  <si>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</si>
  <si>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</si>
  <si>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</si>
  <si>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</si>
  <si>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</si>
  <si>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</si>
  <si>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</si>
  <si>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</si>
  <si>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</si>
  <si>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</si>
  <si>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</si>
  <si>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</si>
  <si>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</si>
  <si>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</si>
  <si>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</si>
  <si>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</si>
  <si>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</si>
  <si>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</si>
  <si>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</si>
  <si>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</si>
  <si>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</si>
  <si>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</si>
  <si>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</si>
  <si>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</si>
  <si>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</si>
  <si>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</si>
  <si>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</si>
  <si>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</si>
  <si>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Sangli</t>
  </si>
  <si>
    <t>MRGL0792</t>
  </si>
  <si>
    <t>Islampur</t>
  </si>
  <si>
    <t>U. ISLAMPUR</t>
  </si>
  <si>
    <t>SF0094903</t>
  </si>
  <si>
    <t>Rohit Sanjay wale</t>
  </si>
  <si>
    <t>109700</t>
  </si>
  <si>
    <t>Chetana</t>
  </si>
  <si>
    <t>SSF5390911</t>
  </si>
  <si>
    <t>OBC</t>
  </si>
  <si>
    <t>MUSLIM</t>
  </si>
  <si>
    <t>Saree Business</t>
  </si>
  <si>
    <t>SANA SUFIYAN PATWEKAR</t>
  </si>
  <si>
    <t>26-Jan-2024</t>
  </si>
  <si>
    <t>10</t>
  </si>
  <si>
    <t>1</t>
  </si>
  <si>
    <t>1.80 Yrs</t>
  </si>
  <si>
    <t>26 Jan 2024</t>
  </si>
  <si>
    <t>&lt;= 2 Years</t>
  </si>
  <si>
    <t>10-Mar-2024</t>
  </si>
  <si>
    <t>10-Nov-2025</t>
  </si>
  <si>
    <t>Open</t>
  </si>
  <si>
    <t>Tarkeshwar P Sawarkar/SF0033582</t>
  </si>
  <si>
    <t>As per the Loan Card, Borrower SANA SUFIYAN PATWEKAR/354870424 EMI paid Rs.2240/- on dated 10-Jul-2024 to BM Mahesh Sadashiv Soudi/SF0050397.
But BM Mahesh EMI not posted  to the FIMO.</t>
  </si>
  <si>
    <t>FN25-26-02894</t>
  </si>
  <si>
    <t>Mahesh Sadashiv Soudi</t>
  </si>
  <si>
    <t>SF0050397</t>
  </si>
  <si>
    <t>Branch Manager</t>
  </si>
  <si>
    <t>No Action Taken</t>
  </si>
  <si>
    <t>Rahul Jadhav/SF0040346</t>
  </si>
  <si>
    <t>Sachin Ganpati Tate/SF0098136</t>
  </si>
  <si>
    <t>Aniket Ajit Chiparge/SF0097782</t>
  </si>
  <si>
    <t>Terminated</t>
  </si>
  <si>
    <t>Completed-Report Submitted</t>
  </si>
  <si>
    <t>Form Date : 11-Nov-2025</t>
  </si>
  <si>
    <t>To Date : 11-Nov-2025</t>
  </si>
  <si>
    <t>Reporting Time :  Thursday, November 13, 2025 9:41 AM</t>
  </si>
  <si>
    <t>CSS</t>
  </si>
  <si>
    <t>No SVP</t>
  </si>
  <si>
    <t>During the Fraud-investigation, it was found that Loan Officer 01-Borrower Loan collection was collected, but the entry was not posted in FIMO.
Total Fraud Amount Rs.2240/-
Net Fraud Amount Rs.2240/-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</si>
</sst>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MRGL0792</v>
      </c>
      <c r="D5" s="63" t="str">
        <f>IF('Physical Cash at Safe'!D28="Yes", 'Physical Cash at Safe'!B4, 'Borrower Wise Details'!C5)</f>
        <v>Islampur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45910</v>
      </c>
      <c r="H5" s="107" t="s">
        <v>285</v>
      </c>
      <c r="I5" s="61">
        <v>45974</v>
      </c>
      <c r="J5" s="74" t="str">
        <f>IF('Physical Cash at Safe'!D28="Yes",'Physical Cash at Safe'!E28,IF('Borrower Wise Details'!D5&lt;&gt;"",'Borrower Wise Details'!D5,""))</f>
        <v>FN25-26-02894</v>
      </c>
      <c r="K5" s="81">
        <v>1</v>
      </c>
      <c r="L5" s="82">
        <v>2240</v>
      </c>
      <c r="M5" s="82">
        <v>0</v>
      </c>
      <c r="N5" s="82" t="s">
        <v>277</v>
      </c>
      <c r="O5" s="82" t="s">
        <v>278</v>
      </c>
      <c r="P5" s="82" t="s">
        <v>279</v>
      </c>
      <c r="Q5" s="82" t="s">
        <v>286</v>
      </c>
      <c r="R5" s="75" t="str">
        <f>IF('Physical Cash at Safe'!$D$28="Yes", 'Physical Cash at Safe'!$A$28, IF('Borrower Wise Details'!F5&lt;&gt;"", 'Borrower Wise Details'!F5, ""))</f>
        <v>Mahesh Sadashiv Soudi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SF0050397</v>
      </c>
      <c r="U5" s="77" t="s">
        <v>280</v>
      </c>
      <c r="V5" s="61">
        <v>45496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45974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MRGL0792</v>
      </c>
      <c r="C5" s="50" t="str">
        <f>IF('Fraud Investigation Report'!D5="", "", 'Fraud Investigation Report'!D5)</f>
        <v>Islampur</v>
      </c>
      <c r="D5" s="68" t="str">
        <f>IF(OR('Fraud Investigation Report'!R5="", 'Fraud Investigation Report'!R5=0), "", 'Fraud Investigation Report'!R5)</f>
        <v>Mahesh Sadashiv Soudi</v>
      </c>
      <c r="E5" s="68" t="str">
        <f>IF(OR('Fraud Investigation Report'!T5="", 'Fraud Investigation Report'!T5=0), "", 'Fraud Investigation Report'!T5)</f>
        <v>SF0050397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 t="s">
        <v>244</v>
      </c>
      <c r="R5" s="84" t="s">
        <v>276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MRGL0792</v>
      </c>
      <c r="C5" s="119" t="str">
        <f>IF('Loan Outstanding Report'!$H$5="", "", 'Loan Outstanding Report'!$H$5)</f>
        <v>Islampur</v>
      </c>
      <c r="D5" s="41" t="s">
        <v>272</v>
      </c>
      <c r="E5" s="65">
        <v>45975</v>
      </c>
      <c r="F5" s="38" t="s">
        <v>273</v>
      </c>
      <c r="G5" s="49" t="s">
        <v>274</v>
      </c>
      <c r="H5" s="49" t="s">
        <v>275</v>
      </c>
      <c r="I5" s="120">
        <v>59163</v>
      </c>
      <c r="J5" s="120" t="s">
        <v>256</v>
      </c>
      <c r="K5" s="120" t="s">
        <v>260</v>
      </c>
      <c r="L5" s="11">
        <v>354870424</v>
      </c>
      <c r="M5" s="65" t="s">
        <v>261</v>
      </c>
      <c r="N5" s="124">
        <v>42000</v>
      </c>
      <c r="O5" s="124">
        <v>2240</v>
      </c>
      <c r="P5" s="121" t="s">
        <v>139</v>
      </c>
      <c r="Q5" s="80">
        <v>45483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BO9" activePane="bottomRight" state="frozen"/>
      <selection pane="topRight" activeCell="Q1" sqref="Q1"/>
      <selection pane="bottomLeft" activeCell="A5" sqref="A5"/>
      <selection pane="bottomRight" activeCell="C4" sqref="C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282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123796</v>
      </c>
      <c r="J5" s="38" t="s">
        <v>251</v>
      </c>
      <c r="K5" s="84">
        <v>123796</v>
      </c>
      <c r="L5" s="84" t="s">
        <v>252</v>
      </c>
      <c r="M5" s="38" t="s">
        <v>253</v>
      </c>
      <c r="N5" s="84">
        <v>200516</v>
      </c>
      <c r="O5" s="84">
        <v>59163</v>
      </c>
      <c r="P5" s="84">
        <v>265804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354870424</v>
      </c>
      <c r="Z5" s="38" t="s">
        <v>260</v>
      </c>
      <c r="AA5" s="108" t="s">
        <v>261</v>
      </c>
      <c r="AB5" s="84">
        <v>42000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2240</v>
      </c>
      <c r="AK5" s="84">
        <v>2240</v>
      </c>
      <c r="AL5" s="108" t="s">
        <v>268</v>
      </c>
      <c r="AM5" s="84">
        <v>32825.589999999997</v>
      </c>
      <c r="AN5" s="112">
        <v>11974.41</v>
      </c>
      <c r="AO5" s="112">
        <v>44800</v>
      </c>
      <c r="AP5" s="112">
        <v>9174.41</v>
      </c>
      <c r="AQ5" s="112">
        <v>510.59</v>
      </c>
      <c r="AR5" s="112">
        <v>9685</v>
      </c>
      <c r="AS5" s="112">
        <v>2045.2</v>
      </c>
      <c r="AT5" s="112">
        <v>194.8</v>
      </c>
      <c r="AU5" s="112">
        <v>2240</v>
      </c>
      <c r="AV5" s="84">
        <v>21</v>
      </c>
      <c r="AW5" s="84"/>
      <c r="AX5" s="84"/>
      <c r="AY5" s="108"/>
      <c r="AZ5" s="84"/>
      <c r="BA5" s="84"/>
      <c r="BB5" s="84" t="s">
        <v>269</v>
      </c>
      <c r="BC5" s="84"/>
      <c r="BD5" s="108" t="s">
        <v>145</v>
      </c>
      <c r="BE5" s="84"/>
      <c r="BF5" s="38"/>
      <c r="BG5" s="84"/>
      <c r="BH5" s="114" t="s">
        <v>270</v>
      </c>
      <c r="BI5" s="38" t="s">
        <v>110</v>
      </c>
      <c r="BJ5" s="85">
        <v>45975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2240</v>
      </c>
      <c r="BQ5" s="117" t="s">
        <v>202</v>
      </c>
      <c r="BR5" s="130" t="s">
        <v>271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2025-11-14T03:21:07Z</dcterms:modified>
</cp:coreProperties>
</file>