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898\"/>
    </mc:Choice>
  </mc:AlternateContent>
  <xr:revisionPtr revIDLastSave="0" documentId="13_ncr:1_{52FD09DA-F49E-448A-B498-E75F187F489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A6" i="23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3" i="20" s="1"/>
  <c r="F6" i="20"/>
  <c r="D15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3" i="20"/>
  <c r="B24" i="20"/>
  <c r="B25" i="20"/>
  <c r="B32" i="20"/>
  <c r="B33" i="20"/>
  <c r="B34" i="20"/>
  <c r="B35" i="20"/>
  <c r="B36" i="20"/>
  <c r="B37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1" i="20" l="1"/>
  <c r="B22" i="20"/>
  <c r="B20" i="20"/>
  <c r="B17" i="20"/>
  <c r="C27" i="20"/>
  <c r="B31" i="20"/>
  <c r="B30" i="20"/>
  <c r="B16" i="20"/>
  <c r="B29" i="20"/>
  <c r="B12" i="20"/>
  <c r="B28" i="20"/>
  <c r="B11" i="20"/>
  <c r="B39" i="20"/>
  <c r="B27" i="20"/>
  <c r="B15" i="20"/>
  <c r="B38" i="20"/>
  <c r="B26" i="20"/>
  <c r="C35" i="20"/>
  <c r="C15" i="20"/>
  <c r="C31" i="20"/>
  <c r="C13" i="20"/>
  <c r="C30" i="20"/>
  <c r="C10" i="20"/>
  <c r="C32" i="20"/>
  <c r="C29" i="20"/>
  <c r="C9" i="20"/>
  <c r="C33" i="20"/>
  <c r="C28" i="20"/>
  <c r="C25" i="20"/>
  <c r="C23" i="20"/>
  <c r="C17" i="20"/>
  <c r="C39" i="20"/>
  <c r="C24" i="20"/>
  <c r="C37" i="20"/>
  <c r="C36" i="20"/>
  <c r="C20" i="20"/>
  <c r="C19" i="20"/>
  <c r="C38" i="20"/>
  <c r="C26" i="20"/>
  <c r="C34" i="20"/>
  <c r="C21" i="20"/>
  <c r="C22" i="20"/>
  <c r="C11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<sst xmlns="http://schemas.openxmlformats.org/spreadsheetml/2006/main" count="2567" uniqueCount="776">
  <si>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</si>
  <si>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</si>
  <si>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</si>
  <si>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</si>
  <si>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</si>
  <si>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</si>
  <si>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</si>
  <si>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</si>
  <si>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</si>
  <si>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</si>
  <si>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</si>
  <si>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</si>
  <si>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</si>
  <si>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</si>
  <si>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</si>
  <si>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</si>
  <si>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</si>
  <si>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</si>
  <si>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</si>
  <si>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</si>
  <si>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</si>
  <si>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</si>
  <si>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</si>
  <si>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</si>
  <si>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</si>
  <si>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</si>
  <si>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</si>
  <si>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</si>
  <si>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</si>
  <si>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</si>
  <si>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</si>
  <si>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</si>
  <si>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</si>
  <si>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</si>
  <si>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</si>
  <si>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</si>
  <si>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</si>
  <si>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</si>
  <si>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</si>
  <si>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</si>
  <si>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</si>
  <si>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</si>
  <si>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</si>
  <si>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</si>
  <si>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</si>
  <si>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</si>
  <si>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</si>
  <si>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</si>
  <si>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</si>
  <si>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</si>
  <si>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</si>
  <si>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</si>
  <si>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</si>
  <si>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</si>
  <si>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</si>
  <si>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</si>
  <si>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</si>
  <si>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</si>
  <si>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</si>
  <si>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</si>
  <si>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</si>
  <si>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</si>
  <si>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</si>
  <si>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</si>
  <si>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</si>
  <si>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</si>
  <si>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</si>
  <si>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</si>
  <si>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</si>
  <si>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</si>
  <si>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</si>
  <si>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</si>
  <si>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</si>
  <si>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</si>
  <si>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</si>
  <si>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</si>
  <si>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</si>
  <si>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</si>
  <si>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</si>
  <si>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</si>
  <si>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</si>
  <si>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</si>
  <si>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</si>
  <si>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</si>
  <si>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</si>
  <si>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</si>
  <si>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</si>
  <si>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</si>
  <si>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</si>
  <si>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</si>
  <si>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</si>
  <si>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</si>
  <si>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</si>
  <si>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</si>
  <si>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</si>
  <si>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</si>
  <si>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</si>
  <si>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</si>
  <si>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</si>
  <si>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</si>
  <si>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</si>
  <si>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</si>
  <si>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</si>
  <si>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</si>
  <si>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</si>
  <si>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</si>
  <si>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</si>
  <si>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</si>
  <si>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</si>
  <si>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</si>
  <si>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</si>
  <si>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</si>
  <si>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</si>
  <si>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</si>
  <si>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</si>
  <si>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</si>
  <si>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</si>
  <si>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</si>
  <si>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</si>
  <si>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</si>
  <si>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</si>
  <si>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</si>
  <si>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</si>
  <si>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</si>
  <si>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</si>
  <si>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</si>
  <si>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</si>
  <si>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</si>
  <si>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</si>
  <si>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</si>
  <si>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</si>
  <si>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</si>
  <si>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</si>
  <si>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</si>
  <si>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</si>
  <si>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</si>
  <si>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</si>
  <si>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</si>
  <si>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</si>
  <si>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</si>
  <si>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</si>
  <si>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</si>
  <si>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</si>
  <si>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</si>
  <si>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</si>
  <si>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</si>
  <si>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</si>
  <si>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</si>
  <si>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</si>
  <si>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</si>
  <si>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</si>
  <si>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</si>
  <si>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</si>
  <si>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</si>
  <si>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</si>
  <si>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</si>
  <si>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</si>
  <si>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</si>
  <si>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</si>
  <si>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</si>
  <si>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</si>
  <si>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</si>
  <si>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</si>
  <si>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</si>
  <si>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</si>
  <si>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</si>
  <si>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</si>
  <si>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</si>
  <si>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</si>
  <si>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</si>
  <si>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</si>
  <si>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</si>
  <si>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</si>
  <si>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</si>
  <si>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</si>
  <si>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</si>
  <si>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</si>
  <si>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</si>
  <si>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</si>
  <si>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</si>
  <si>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</si>
  <si>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</si>
  <si>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</si>
  <si>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</si>
  <si>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</si>
  <si>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</si>
  <si>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</si>
  <si>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</si>
  <si>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</si>
  <si>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</si>
  <si>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</si>
  <si>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</si>
  <si>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</si>
  <si>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</si>
  <si>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</si>
  <si>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</si>
  <si>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</si>
  <si>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</si>
  <si>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</si>
  <si>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</si>
  <si>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</si>
  <si>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</si>
  <si>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</si>
  <si>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</si>
  <si>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</si>
  <si>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</si>
  <si>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</si>
  <si>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</si>
  <si>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</si>
  <si>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</si>
  <si>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</si>
  <si>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</si>
  <si>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</si>
  <si>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</si>
  <si>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</si>
  <si>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</si>
  <si>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</si>
  <si>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</si>
  <si>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</si>
  <si>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</si>
  <si>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</si>
  <si>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</si>
  <si>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</si>
  <si>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</si>
  <si>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</si>
  <si>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</si>
  <si>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</si>
  <si>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</si>
  <si>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</si>
  <si>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</si>
  <si>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</si>
  <si>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</si>
  <si>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</si>
  <si>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</si>
  <si>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</si>
  <si>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</si>
  <si>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</si>
  <si>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</si>
  <si>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</si>
  <si>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</si>
  <si>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</si>
  <si>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</si>
  <si>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</si>
  <si>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</si>
  <si>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</si>
  <si>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BH2827</t>
  </si>
  <si>
    <t>Warisaliganj</t>
  </si>
  <si>
    <t>Rajauli</t>
  </si>
  <si>
    <t>Gaya</t>
  </si>
  <si>
    <t>To Date :18-Jan-2026</t>
  </si>
  <si>
    <t>Reporting Time : Monday, January 19, 2026 2:14 PM</t>
  </si>
  <si>
    <t>East</t>
  </si>
  <si>
    <t>Bihar</t>
  </si>
  <si>
    <t>Mokama</t>
  </si>
  <si>
    <t>Pakribarwan</t>
  </si>
  <si>
    <t>Loharpura</t>
  </si>
  <si>
    <t>SF0090307</t>
  </si>
  <si>
    <t>Madhu Kumar</t>
  </si>
  <si>
    <t>458163</t>
  </si>
  <si>
    <t>pinky</t>
  </si>
  <si>
    <t>Chetana</t>
  </si>
  <si>
    <t>SID951374970635</t>
  </si>
  <si>
    <t>EBC</t>
  </si>
  <si>
    <t>HINDU</t>
  </si>
  <si>
    <t>Animal Husbandry &amp; Poultry</t>
  </si>
  <si>
    <t>SID951373748797</t>
  </si>
  <si>
    <t>SID951373750835</t>
  </si>
  <si>
    <t>Nagpur</t>
  </si>
  <si>
    <t>SF0086541</t>
  </si>
  <si>
    <t>Ritik Kumar</t>
  </si>
  <si>
    <t>Nagpur C1</t>
  </si>
  <si>
    <t>Nagpur C1 Nawaj Garh1</t>
  </si>
  <si>
    <t>SSF2364449</t>
  </si>
  <si>
    <t>GENERAL</t>
  </si>
  <si>
    <t>Agriculture &amp; Farming</t>
  </si>
  <si>
    <t>SSF2581137</t>
  </si>
  <si>
    <t>OBC</t>
  </si>
  <si>
    <t>SSF2366057</t>
  </si>
  <si>
    <t>451798 C2</t>
  </si>
  <si>
    <t>451798 Ram21</t>
  </si>
  <si>
    <t>SSF2638630</t>
  </si>
  <si>
    <t>Madhepura</t>
  </si>
  <si>
    <t>683520</t>
  </si>
  <si>
    <t>GUDDU4</t>
  </si>
  <si>
    <t>SID951375576996</t>
  </si>
  <si>
    <t>Irrigation</t>
  </si>
  <si>
    <t>670639 c1</t>
  </si>
  <si>
    <t>1159300</t>
  </si>
  <si>
    <t>SID951375495478</t>
  </si>
  <si>
    <t>Dariyapur</t>
  </si>
  <si>
    <t>453237</t>
  </si>
  <si>
    <t>Khusabu</t>
  </si>
  <si>
    <t>SSF5173180</t>
  </si>
  <si>
    <t>SC</t>
  </si>
  <si>
    <t>683793</t>
  </si>
  <si>
    <t>RANGA013</t>
  </si>
  <si>
    <t>SID951375321803</t>
  </si>
  <si>
    <t>Bheriya</t>
  </si>
  <si>
    <t>Bheriya C2</t>
  </si>
  <si>
    <t>Bheriya C2 Bilari1</t>
  </si>
  <si>
    <t>SSF2754946</t>
  </si>
  <si>
    <t>Nenaura</t>
  </si>
  <si>
    <t>719668</t>
  </si>
  <si>
    <t>gunja</t>
  </si>
  <si>
    <t>SID951376052964</t>
  </si>
  <si>
    <t>Noawan</t>
  </si>
  <si>
    <t>555204</t>
  </si>
  <si>
    <t>somiya</t>
  </si>
  <si>
    <t>SSF2558271</t>
  </si>
  <si>
    <t>555204 Sonam1</t>
  </si>
  <si>
    <t>SSF2558270</t>
  </si>
  <si>
    <t>572405</t>
  </si>
  <si>
    <t>nisha</t>
  </si>
  <si>
    <t>SSF5392815</t>
  </si>
  <si>
    <t>PALATPUR</t>
  </si>
  <si>
    <t>PALATPUR C2</t>
  </si>
  <si>
    <t>PALATPUR C2 Chand1</t>
  </si>
  <si>
    <t>SSF5407197</t>
  </si>
  <si>
    <t>683669</t>
  </si>
  <si>
    <t>GUDDU5</t>
  </si>
  <si>
    <t>SID951375586211</t>
  </si>
  <si>
    <t>Woiao</t>
  </si>
  <si>
    <t>708550</t>
  </si>
  <si>
    <t>Pari 3 708550 G2</t>
  </si>
  <si>
    <t>SSF4277576</t>
  </si>
  <si>
    <t>723085</t>
  </si>
  <si>
    <t>Ramjanki 3 723085 G2</t>
  </si>
  <si>
    <t>SSF5440890</t>
  </si>
  <si>
    <t>SSF2559347</t>
  </si>
  <si>
    <t>451798 C1</t>
  </si>
  <si>
    <t>ram</t>
  </si>
  <si>
    <t>SSF2366056</t>
  </si>
  <si>
    <t>khusabu 2</t>
  </si>
  <si>
    <t>SID951375321409</t>
  </si>
  <si>
    <t>708550 Pari 21</t>
  </si>
  <si>
    <t>SSF3244899</t>
  </si>
  <si>
    <t>626560</t>
  </si>
  <si>
    <t>LAXMI</t>
  </si>
  <si>
    <t>SSF6093985</t>
  </si>
  <si>
    <t>704950</t>
  </si>
  <si>
    <t>Pooja</t>
  </si>
  <si>
    <t>SID951375948932</t>
  </si>
  <si>
    <t>pooja 2</t>
  </si>
  <si>
    <t>SID951375948922</t>
  </si>
  <si>
    <t>Beldari</t>
  </si>
  <si>
    <t>717602</t>
  </si>
  <si>
    <t>Subhi</t>
  </si>
  <si>
    <t>SSF6299742</t>
  </si>
  <si>
    <t>SSF6302686</t>
  </si>
  <si>
    <t>paridhi</t>
  </si>
  <si>
    <t>SSF6324303</t>
  </si>
  <si>
    <t>SID951376050556</t>
  </si>
  <si>
    <t>SID951376031832</t>
  </si>
  <si>
    <t>URMILA DEVI</t>
  </si>
  <si>
    <t>RITA DEVI</t>
  </si>
  <si>
    <t>REKHA KUMARI</t>
  </si>
  <si>
    <t>ANITA DEVI</t>
  </si>
  <si>
    <t>MAUSAM KUMARI</t>
  </si>
  <si>
    <t>TUNNI KUMARI</t>
  </si>
  <si>
    <t>SUNITA DEVI</t>
  </si>
  <si>
    <t>ABHILASHA DEVI</t>
  </si>
  <si>
    <t>INDU KUMARI</t>
  </si>
  <si>
    <t>RUBBI KUMARI</t>
  </si>
  <si>
    <t>GITA DEVI</t>
  </si>
  <si>
    <t>NIRMALA DEVI</t>
  </si>
  <si>
    <t>PINKI DEVI</t>
  </si>
  <si>
    <t>MAMTA DEVI</t>
  </si>
  <si>
    <t>SANGITA DEVI</t>
  </si>
  <si>
    <t>SHANTI DEVI</t>
  </si>
  <si>
    <t>SANJULA DEVI</t>
  </si>
  <si>
    <t>FULA DEVI</t>
  </si>
  <si>
    <t>KUMARI KIRAN VERMA</t>
  </si>
  <si>
    <t>RUBI KUMARI</t>
  </si>
  <si>
    <t>RINTU DEVI</t>
  </si>
  <si>
    <t>RANJANA KUMARI</t>
  </si>
  <si>
    <t>MANJU DEVI</t>
  </si>
  <si>
    <t>RABINA  KUMARI</t>
  </si>
  <si>
    <t>SAKUNTI DEVI</t>
  </si>
  <si>
    <t>SHAKUMTALA DEVI</t>
  </si>
  <si>
    <t>SONI DEVI</t>
  </si>
  <si>
    <t>PUJA DEVI</t>
  </si>
  <si>
    <t>ANAR DEVI</t>
  </si>
  <si>
    <t>ANJALI</t>
  </si>
  <si>
    <t>KABITA DEVI</t>
  </si>
  <si>
    <t>PRITI KUMARI</t>
  </si>
  <si>
    <t>14-Oct-2023</t>
  </si>
  <si>
    <t>02-Jan-2024</t>
  </si>
  <si>
    <t>02-Mar-2024</t>
  </si>
  <si>
    <t>22-Feb-2024</t>
  </si>
  <si>
    <t>15-Apr-2024</t>
  </si>
  <si>
    <t>27-Aug-2023</t>
  </si>
  <si>
    <t>18-Jul-2023</t>
  </si>
  <si>
    <t>27-Dec-2023</t>
  </si>
  <si>
    <t>31-Dec-2023</t>
  </si>
  <si>
    <t>05-Jan-2024</t>
  </si>
  <si>
    <t>10-Jan-2024</t>
  </si>
  <si>
    <t>28-Mar-2024</t>
  </si>
  <si>
    <t>27-Jan-2024</t>
  </si>
  <si>
    <t>29-Jan-2024</t>
  </si>
  <si>
    <t>30-Jan-2024</t>
  </si>
  <si>
    <t>02-Feb-2024</t>
  </si>
  <si>
    <t>11-Feb-2024</t>
  </si>
  <si>
    <t>09-Mar-2024</t>
  </si>
  <si>
    <t>12-Mar-2024</t>
  </si>
  <si>
    <t>08-Apr-2024</t>
  </si>
  <si>
    <t>04-May-2024</t>
  </si>
  <si>
    <t>19-Jun-2024</t>
  </si>
  <si>
    <t>21-Jun-2024</t>
  </si>
  <si>
    <t>01-Jul-2024</t>
  </si>
  <si>
    <t>27-Jun-2024</t>
  </si>
  <si>
    <t>02-Jul-2024</t>
  </si>
  <si>
    <t>29-Oct-2024</t>
  </si>
  <si>
    <t>26-Jul-2025</t>
  </si>
  <si>
    <t>06</t>
  </si>
  <si>
    <t>10</t>
  </si>
  <si>
    <t>07</t>
  </si>
  <si>
    <t>03</t>
  </si>
  <si>
    <t>04</t>
  </si>
  <si>
    <t>09</t>
  </si>
  <si>
    <t>05</t>
  </si>
  <si>
    <t>4</t>
  </si>
  <si>
    <t>5</t>
  </si>
  <si>
    <t>6</t>
  </si>
  <si>
    <t>2</t>
  </si>
  <si>
    <t>3</t>
  </si>
  <si>
    <t>1</t>
  </si>
  <si>
    <t>GL-3</t>
  </si>
  <si>
    <t>GL-1</t>
  </si>
  <si>
    <t>GL-4</t>
  </si>
  <si>
    <t>3.73 Yrs</t>
  </si>
  <si>
    <t>7.55 Yrs</t>
  </si>
  <si>
    <t>7.65 Yrs</t>
  </si>
  <si>
    <t>3.90 Yrs</t>
  </si>
  <si>
    <t>3.67 Yrs</t>
  </si>
  <si>
    <t>3.41 Yrs</t>
  </si>
  <si>
    <t>2.40 Yrs</t>
  </si>
  <si>
    <t>6.10 Yrs</t>
  </si>
  <si>
    <t>2.07 Yrs</t>
  </si>
  <si>
    <t>6.33 Yrs</t>
  </si>
  <si>
    <t>3.33 Yrs</t>
  </si>
  <si>
    <t>4.84 Yrs</t>
  </si>
  <si>
    <t>3.48 Yrs</t>
  </si>
  <si>
    <t>3.49 Yrs</t>
  </si>
  <si>
    <t>1.98 Yrs</t>
  </si>
  <si>
    <t>1.97 Yrs</t>
  </si>
  <si>
    <t>1.96 Yrs</t>
  </si>
  <si>
    <t>3.57 Yrs</t>
  </si>
  <si>
    <t>2.99 Yrs</t>
  </si>
  <si>
    <t>1.71 Yrs</t>
  </si>
  <si>
    <t>5.27 Yrs</t>
  </si>
  <si>
    <t>1.55 Yrs</t>
  </si>
  <si>
    <t>1.56 Yrs</t>
  </si>
  <si>
    <t>4.69 Yrs</t>
  </si>
  <si>
    <t>4.98 Yrs</t>
  </si>
  <si>
    <t>24 Jul 2020</t>
  </si>
  <si>
    <t>&gt; 2 to 4 Years</t>
  </si>
  <si>
    <t>06-Nov-2023</t>
  </si>
  <si>
    <t>09-Oct-2025</t>
  </si>
  <si>
    <t>20 Oct 2020</t>
  </si>
  <si>
    <t>&gt; 6 to 10 Years</t>
  </si>
  <si>
    <t>05-Feb-2024</t>
  </si>
  <si>
    <t>15-Jan-2026</t>
  </si>
  <si>
    <t>13 Feb 2020</t>
  </si>
  <si>
    <t>27-Sep-2025</t>
  </si>
  <si>
    <t>26 Feb 2022</t>
  </si>
  <si>
    <t>12-Apr-2024</t>
  </si>
  <si>
    <t>10-Jan-2026</t>
  </si>
  <si>
    <t>19 May 2022</t>
  </si>
  <si>
    <t>24 Aug 2022</t>
  </si>
  <si>
    <t>10-May-2024</t>
  </si>
  <si>
    <t>19 Jan 2020</t>
  </si>
  <si>
    <t>06-Oct-2023</t>
  </si>
  <si>
    <t>30-Jun-2025</t>
  </si>
  <si>
    <t>30 Sep 2021</t>
  </si>
  <si>
    <t>02-Sep-2023</t>
  </si>
  <si>
    <t>04-Aug-2025</t>
  </si>
  <si>
    <t>27 Dec 2023</t>
  </si>
  <si>
    <t>06-Feb-2024</t>
  </si>
  <si>
    <t>03-Dec-2025</t>
  </si>
  <si>
    <t>29 Jan 2021</t>
  </si>
  <si>
    <t>12-Dec-2025</t>
  </si>
  <si>
    <t>20 Sep 2022</t>
  </si>
  <si>
    <t>13-Feb-2024</t>
  </si>
  <si>
    <t>17-Dec-2025</t>
  </si>
  <si>
    <t>19 Mar 2021</t>
  </si>
  <si>
    <t>&gt; 4 to 6 Years</t>
  </si>
  <si>
    <t>09-Feb-2024</t>
  </si>
  <si>
    <t>29-Dec-2025</t>
  </si>
  <si>
    <t>14 Jun 2022</t>
  </si>
  <si>
    <t>14-May-2024</t>
  </si>
  <si>
    <t>23-Dec-2025</t>
  </si>
  <si>
    <t>27 Jan 2024</t>
  </si>
  <si>
    <t>&lt;= 2 Years</t>
  </si>
  <si>
    <t>08-Mar-2024</t>
  </si>
  <si>
    <t>08-Jan-2026</t>
  </si>
  <si>
    <t>29 Jan 2024</t>
  </si>
  <si>
    <t>01-Mar-2024</t>
  </si>
  <si>
    <t>22-Dec-2025</t>
  </si>
  <si>
    <t>18 Mar 2021</t>
  </si>
  <si>
    <t>30 Jan 2024</t>
  </si>
  <si>
    <t>06-Mar-2024</t>
  </si>
  <si>
    <t>30-Dec-2025</t>
  </si>
  <si>
    <t>02 Feb 2024</t>
  </si>
  <si>
    <t>07-Mar-2024</t>
  </si>
  <si>
    <t>02-Oct-2025</t>
  </si>
  <si>
    <t>10-Dec-2025</t>
  </si>
  <si>
    <t>02-Apr-2024</t>
  </si>
  <si>
    <t>25-Dec-2025</t>
  </si>
  <si>
    <t>24 Jan 2023</t>
  </si>
  <si>
    <t>01-May-2024</t>
  </si>
  <si>
    <t>27-Nov-2025</t>
  </si>
  <si>
    <t>04 May 2024</t>
  </si>
  <si>
    <t>14-Jun-2024</t>
  </si>
  <si>
    <t>15 Oct 2020</t>
  </si>
  <si>
    <t>09-Aug-2024</t>
  </si>
  <si>
    <t>30-Oct-2025</t>
  </si>
  <si>
    <t>01 Jul 2024</t>
  </si>
  <si>
    <t>12-Aug-2024</t>
  </si>
  <si>
    <t>13-Dec-2025</t>
  </si>
  <si>
    <t>27 Jun 2024</t>
  </si>
  <si>
    <t>02 Jul 2024</t>
  </si>
  <si>
    <t>07-Aug-2024</t>
  </si>
  <si>
    <t>19-Dec-2025</t>
  </si>
  <si>
    <t>22 Mar 2021</t>
  </si>
  <si>
    <t>09-Dec-2024</t>
  </si>
  <si>
    <t>24-Dec-2025</t>
  </si>
  <si>
    <t>02-Sep-2025</t>
  </si>
  <si>
    <t>Open</t>
  </si>
  <si>
    <t>30-Sep-2025</t>
  </si>
  <si>
    <t>Diwakar Nandan Upadhya/SF0077482</t>
  </si>
  <si>
    <t>Sign Not Match.</t>
  </si>
  <si>
    <t>Emi Collected From borrower on date 06-09-2024,04-10-2024 and 01-11-2024 of RS.2780 but not posted in fimo.</t>
  </si>
  <si>
    <t>Emi Collected From borrower on date 02-09-2024, 02-11-2024 and 02-12-2024  of RS.3360 but not posted in fimo.</t>
  </si>
  <si>
    <t>Ajay Kumar Sharma</t>
  </si>
  <si>
    <t>SF0071032</t>
  </si>
  <si>
    <t>Credit Assistant</t>
  </si>
  <si>
    <t>Absconding</t>
  </si>
  <si>
    <t>SID951373755350</t>
  </si>
  <si>
    <t>KANCHAN DEVI</t>
  </si>
  <si>
    <t>13-May-2024</t>
  </si>
  <si>
    <t>7.68 Yrs</t>
  </si>
  <si>
    <t>03-Jun-2024</t>
  </si>
  <si>
    <t>12-Jan-2026</t>
  </si>
  <si>
    <t>Emi Collected From borrower on date 15-09-2024 and 11-10-2024  of RS.3470 but not posted in fimo.</t>
  </si>
  <si>
    <t>Emi Collected From borrower on date 13-09-2024 and 11-10-2024  of RS.2780 but not posted in fimo.</t>
  </si>
  <si>
    <t>Emi Collected From borrower on date 13-09-2024 and 11-10-2024  of RS.3470 but not posted in fimo.</t>
  </si>
  <si>
    <t>Emi Collected From borrower on date 14-02-2025 and 14-03-2025  of RS.3360 but not posted in fimo.</t>
  </si>
  <si>
    <t>Saur</t>
  </si>
  <si>
    <t>SF0096734</t>
  </si>
  <si>
    <t>Nitish Kumar</t>
  </si>
  <si>
    <t>516264</t>
  </si>
  <si>
    <t>RAM</t>
  </si>
  <si>
    <t>SID951376099770</t>
  </si>
  <si>
    <t>BINI DEVI</t>
  </si>
  <si>
    <t>19-May-2023</t>
  </si>
  <si>
    <t>4.42 Yrs</t>
  </si>
  <si>
    <t>19 Aug 2021</t>
  </si>
  <si>
    <t>04-Jul-2023</t>
  </si>
  <si>
    <t>09-Jan-2025</t>
  </si>
  <si>
    <t>Emi Collected From borrower on date 04-09-2024 and 04-10-2024  of RS.2800 but not posted in fimo.</t>
  </si>
  <si>
    <t>SID951376099800</t>
  </si>
  <si>
    <t>SAVITA DEVI</t>
  </si>
  <si>
    <t>09-Dec-2022</t>
  </si>
  <si>
    <t>04-Feb-2023</t>
  </si>
  <si>
    <t>11-Feb-2025</t>
  </si>
  <si>
    <t>31-Mar-2025</t>
  </si>
  <si>
    <t>Emi Collected From borrower on date 04-09-2024 and 04-10-2024  of RS.2950 but not posted in fimo.</t>
  </si>
  <si>
    <t>kusum</t>
  </si>
  <si>
    <t>SID951374539166</t>
  </si>
  <si>
    <t>KUMKUM DEVI</t>
  </si>
  <si>
    <t>7.10 Yrs</t>
  </si>
  <si>
    <t>17 Nov 2020</t>
  </si>
  <si>
    <t>09-May-2024</t>
  </si>
  <si>
    <t>12-Feb-2025</t>
  </si>
  <si>
    <t>Emi Collected From borrower on date 12-09-2024 and 10-10-2024  of RS.4270 but not posted in fimo.</t>
  </si>
  <si>
    <t>Sita</t>
  </si>
  <si>
    <t>SSF5858870</t>
  </si>
  <si>
    <t>22-Mar-2024</t>
  </si>
  <si>
    <t>1.83 Yrs</t>
  </si>
  <si>
    <t>22 Mar 2024</t>
  </si>
  <si>
    <t>29-Jan-2025</t>
  </si>
  <si>
    <t>No Issue.</t>
  </si>
  <si>
    <t>KUSUM</t>
  </si>
  <si>
    <t>SSF2918062</t>
  </si>
  <si>
    <t>RESHMI DEVI</t>
  </si>
  <si>
    <t>3.23 Yrs</t>
  </si>
  <si>
    <t>27 Oct 2022</t>
  </si>
  <si>
    <t>03-Mar-2025</t>
  </si>
  <si>
    <t>Emi Collected From borrower on date 09-08-2024 and 01-10-2024  of RS.3470 but not posted in fimo.</t>
  </si>
  <si>
    <t>SSF2916284</t>
  </si>
  <si>
    <t>RINA DEVI</t>
  </si>
  <si>
    <t>31-Mar-2024</t>
  </si>
  <si>
    <t>07-May-2024</t>
  </si>
  <si>
    <t>Emi Collected From borrower on date 06-08-2024,03-09-2024  and 01-10-2024  of RS.3470 but not posted in fimo.</t>
  </si>
  <si>
    <t>SSF5463210</t>
  </si>
  <si>
    <t>RUBI DEVI</t>
  </si>
  <si>
    <t>23-Feb-2024</t>
  </si>
  <si>
    <t>1.91 Yrs</t>
  </si>
  <si>
    <t>23 Feb 2024</t>
  </si>
  <si>
    <t>11-Apr-2024</t>
  </si>
  <si>
    <t>30-Jan-2025</t>
  </si>
  <si>
    <t>SSF4513696</t>
  </si>
  <si>
    <t>KRANTI DEVI</t>
  </si>
  <si>
    <t>14-Sep-2023</t>
  </si>
  <si>
    <t>2.35 Yrs</t>
  </si>
  <si>
    <t>14 Sep 2023</t>
  </si>
  <si>
    <t>03-Oct-2023</t>
  </si>
  <si>
    <t>04-Mar-2025</t>
  </si>
  <si>
    <t>Kharant</t>
  </si>
  <si>
    <t>729403</t>
  </si>
  <si>
    <t>hema2</t>
  </si>
  <si>
    <t>SID951376110387</t>
  </si>
  <si>
    <t>CHAMALI DEVI</t>
  </si>
  <si>
    <t>16-Feb-2023</t>
  </si>
  <si>
    <t>4.40 Yrs</t>
  </si>
  <si>
    <t>26 Aug 2021</t>
  </si>
  <si>
    <t>09-Apr-2023</t>
  </si>
  <si>
    <t>15-Jan-2025</t>
  </si>
  <si>
    <t>Emi Collected From borrower on date 09-02-2025 and 09-03-2025  of RS.2900 but not posted in fimo.</t>
  </si>
  <si>
    <t>Murlachak</t>
  </si>
  <si>
    <t>687650</t>
  </si>
  <si>
    <t>SONAM</t>
  </si>
  <si>
    <t>SID951375670722</t>
  </si>
  <si>
    <t>REKHA DEVI</t>
  </si>
  <si>
    <t>12-May-2024</t>
  </si>
  <si>
    <t>5.71 Yrs</t>
  </si>
  <si>
    <t>27 Feb 2020</t>
  </si>
  <si>
    <t>07-Jun-2024</t>
  </si>
  <si>
    <t>05-Jan-2026</t>
  </si>
  <si>
    <t>Emi Collected From borrower on date 02-08-2024,01-11-2024,02-02-2025 and 04-04-2025  of RS.3840 but not posted in fimo.</t>
  </si>
  <si>
    <t>SSF2580574</t>
  </si>
  <si>
    <t>RINKU DEVI</t>
  </si>
  <si>
    <t>3.64 Yrs</t>
  </si>
  <si>
    <t>02 Jun 2022</t>
  </si>
  <si>
    <t>Emi Collected From borrower on date 02-09-2024 and 02-12-2024  of RS.3470 but not posted in fimo.</t>
  </si>
  <si>
    <t>Borrower Migrate.</t>
  </si>
  <si>
    <t>Borrower Not Available.</t>
  </si>
  <si>
    <t>SSF5475007</t>
  </si>
  <si>
    <t>SSF5475061</t>
  </si>
  <si>
    <t>SID951373748795</t>
  </si>
  <si>
    <t>SSF5213993</t>
  </si>
  <si>
    <t>SHAKUNTALA DEVI</t>
  </si>
  <si>
    <t>07-Feb-2024</t>
  </si>
  <si>
    <t>1.95 Yrs</t>
  </si>
  <si>
    <t>07 Feb 2024</t>
  </si>
  <si>
    <t>04-Mar-2024</t>
  </si>
  <si>
    <t>06-Jan-2026</t>
  </si>
  <si>
    <t>GL-5</t>
  </si>
  <si>
    <t>7.51 Yrs</t>
  </si>
  <si>
    <t>02-Sep-2024</t>
  </si>
  <si>
    <t>REETA DEVI</t>
  </si>
  <si>
    <t>07-Dec-2025</t>
  </si>
  <si>
    <t>GL-2</t>
  </si>
  <si>
    <t>2.05 Yrs</t>
  </si>
  <si>
    <t>02 Jan 2024</t>
  </si>
  <si>
    <t>SSF2364448</t>
  </si>
  <si>
    <t>SSF2404376</t>
  </si>
  <si>
    <t>SSF2364447</t>
  </si>
  <si>
    <t>SBR0000006736037</t>
  </si>
  <si>
    <t>SSF5211600</t>
  </si>
  <si>
    <t>SSF4581654</t>
  </si>
  <si>
    <t>NILAM DEVI</t>
  </si>
  <si>
    <t>PUTUL DEVI</t>
  </si>
  <si>
    <t>SAHO DEVI</t>
  </si>
  <si>
    <t>PUNAM KUMARI</t>
  </si>
  <si>
    <t>17-Sep-2025</t>
  </si>
  <si>
    <t>0.34 Yrs</t>
  </si>
  <si>
    <t>17 Sep 2025</t>
  </si>
  <si>
    <t>10-Oct-2025</t>
  </si>
  <si>
    <t>BIBHA KUMARI</t>
  </si>
  <si>
    <t>21-Nov-2025</t>
  </si>
  <si>
    <t>31 Dec 2023</t>
  </si>
  <si>
    <t>MONI KUMARI</t>
  </si>
  <si>
    <t>22-Nov-2025</t>
  </si>
  <si>
    <t>2.20 Yrs</t>
  </si>
  <si>
    <t>25 Sep 2023</t>
  </si>
  <si>
    <t>Emi Collected From borrower on date 13-09-2024 of RS.3470 but not posted in fimo.</t>
  </si>
  <si>
    <t>Emi Collected From borrower on date 11-10-2024  of RS.3470 but not posted in fimo.</t>
  </si>
  <si>
    <t>FN25-26-02898</t>
  </si>
  <si>
    <t>Emi Collected From borrower on date 11-10-2024  of RS.2780 but not posted in fimo.</t>
  </si>
  <si>
    <t>Emi Collected From borrower on date 15-09-2024  of RS.3470 but not posted in fimo.</t>
  </si>
  <si>
    <t>Emi Collected From borrower on date 13-09-2024  of RS.2780 but not posted in fimo.</t>
  </si>
  <si>
    <t>Emi Collected From borrower on date 06-09-2024  of RS.2780 but not posted in fimo.</t>
  </si>
  <si>
    <t>Emi Collected From borrower on date 04-10-2024 of RS.2780 but not posted in fimo.</t>
  </si>
  <si>
    <t>Emi Collected From borrower on date  01-11-2024 of RS.2780 but not posted in fimo.</t>
  </si>
  <si>
    <t>Emi Collected From borrower on date 02-09-2024 of RS.3360 but not posted in fimo.</t>
  </si>
  <si>
    <t>Emi Collected From borrower on date 02-11-2024 of RS.3360 but not posted in fimo.</t>
  </si>
  <si>
    <t>Emi Collected From borrower on date  02-12-2024  of RS.3360 but not posted in fimo.</t>
  </si>
  <si>
    <t>Emi Collected From borrower on date 14-02-2025  of RS.3360 but not posted in fimo.</t>
  </si>
  <si>
    <t>Emi Collected From borrower on date  14-03-2025  of RS.3360 but not posted in fimo.</t>
  </si>
  <si>
    <t>Emi Collected From borrower on date 04-09-2024 of RS.2800 but not posted in fimo.</t>
  </si>
  <si>
    <t>Emi Collected From borrower on date 04-10-2024  of RS.2800 but not posted in fimo.</t>
  </si>
  <si>
    <t>Emi Collected From borrower on date 04-09-2024  of RS.2950 but not posted in fimo.</t>
  </si>
  <si>
    <t>Emi Collected From borrower on date  04-10-2024  of RS.2950 but not posted in fimo.</t>
  </si>
  <si>
    <t>Emi Collected From borrower on date 12-09-2024 of RS.4270 but not posted in fimo.</t>
  </si>
  <si>
    <t>Emi Collected From borrower on date  10-10-2024  of RS.4270 but not posted in fimo.</t>
  </si>
  <si>
    <t>Emi Collected From borrower on date 09-08-2024 of RS.3470 but not posted in fimo.</t>
  </si>
  <si>
    <t>Emi Collected From borrower on date  01-10-2024  of RS.3470 but not posted in fimo.</t>
  </si>
  <si>
    <t>Emi Collected From borrower on date 06-08-2024 of RS.3470 but not posted in fimo.</t>
  </si>
  <si>
    <t>Emi Collected From borrower on date 03-09-2024 of RS.3470 but not posted in fimo.</t>
  </si>
  <si>
    <t>Emi Collected From borrower on date 09-02-2025  of RS.2900 but not posted in fimo.</t>
  </si>
  <si>
    <t>Emi Collected From borrower on date  09-03-2025  of RS.2900 but not posted in fimo.</t>
  </si>
  <si>
    <t>Emi Collected From borrower on date 02-08-2024 of RS.3840 but not posted in fimo.</t>
  </si>
  <si>
    <t>Emi Collected From borrower on date 01-11-2024 of RS.3840 but not posted in fimo.</t>
  </si>
  <si>
    <t>Emi Collected From borrower on date 02-02-2025  of RS.3840 but not posted in fimo.</t>
  </si>
  <si>
    <t>Emi Collected From borrower on date  04-04-2025  of RS.3840 but not posted in fimo.</t>
  </si>
  <si>
    <t>Emi Collected From borrower on date 02-09-2024   of RS.3470 but not posted in fimo.</t>
  </si>
  <si>
    <t>Emi Collected From borrower on date  02-12-2024  of RS.3470 but not posted in fimo.</t>
  </si>
  <si>
    <t>Dual Staff</t>
  </si>
  <si>
    <t>Available &amp; Updated</t>
  </si>
  <si>
    <t>164329/1</t>
  </si>
  <si>
    <t>SF0040078</t>
  </si>
  <si>
    <t>Branch Manager</t>
  </si>
  <si>
    <t>164329/2</t>
  </si>
  <si>
    <t>Ajay Kumar</t>
  </si>
  <si>
    <t>SF0095413</t>
  </si>
  <si>
    <t>Branch Quality Manager</t>
  </si>
  <si>
    <t>Business</t>
  </si>
  <si>
    <t>Ravi Ranjan Kumar/SF0043065</t>
  </si>
  <si>
    <t>Rajesh Kumar/SF0050524</t>
  </si>
  <si>
    <t>SaketNath Thakur/SF0062081</t>
  </si>
  <si>
    <t>Completed-Report Submitted</t>
  </si>
  <si>
    <t>Staff Ajay Kumar Sharma/SF0071032 collected total amount Rs.117010/- on different Date from 15 borrower's but not posted in Fimo.</t>
  </si>
  <si>
    <t>FIR Not Filled</t>
  </si>
  <si>
    <t>9693895216</t>
  </si>
  <si>
    <t>9060194748</t>
  </si>
  <si>
    <t>7091820189</t>
  </si>
  <si>
    <t>9031384887</t>
  </si>
  <si>
    <t>7487996690</t>
  </si>
  <si>
    <t>9576372400</t>
  </si>
  <si>
    <t>8797633892</t>
  </si>
  <si>
    <t>7091998163</t>
  </si>
  <si>
    <t>7482884291</t>
  </si>
  <si>
    <t>7050788738</t>
  </si>
  <si>
    <t>9886665888</t>
  </si>
  <si>
    <t>9054729280</t>
  </si>
  <si>
    <t>9162881503</t>
  </si>
  <si>
    <t>7759048210</t>
  </si>
  <si>
    <t>8084865466</t>
  </si>
  <si>
    <t>8002325004</t>
  </si>
  <si>
    <t>8092254908</t>
  </si>
  <si>
    <t>9523157801</t>
  </si>
  <si>
    <t>8271869462</t>
  </si>
  <si>
    <t>8800974392</t>
  </si>
  <si>
    <t>8875890756</t>
  </si>
  <si>
    <t>9372527816</t>
  </si>
  <si>
    <t>7481994035</t>
  </si>
  <si>
    <t>7568342530</t>
  </si>
  <si>
    <t>9205177631</t>
  </si>
  <si>
    <t>7352584942</t>
  </si>
  <si>
    <t>6289640923</t>
  </si>
  <si>
    <t>8809257657</t>
  </si>
  <si>
    <t>9162696254</t>
  </si>
  <si>
    <t>7761078913</t>
  </si>
  <si>
    <t>9135900492</t>
  </si>
  <si>
    <t>6205391240</t>
  </si>
  <si>
    <t>8092778925</t>
  </si>
  <si>
    <t>8873462337</t>
  </si>
  <si>
    <t>7324091165</t>
  </si>
  <si>
    <t>9102269783</t>
  </si>
  <si>
    <t>8935949995</t>
  </si>
  <si>
    <t>6200195589</t>
  </si>
  <si>
    <t>9709900593</t>
  </si>
  <si>
    <t>7765939167</t>
  </si>
  <si>
    <t>9576327345</t>
  </si>
  <si>
    <t>7294181191</t>
  </si>
  <si>
    <t>9724622941</t>
  </si>
  <si>
    <t>9003098873</t>
  </si>
  <si>
    <t>8968039257</t>
  </si>
  <si>
    <t>6204731868</t>
  </si>
  <si>
    <t>9525084066</t>
  </si>
  <si>
    <t>7905319944</t>
  </si>
  <si>
    <t>9153669404</t>
  </si>
  <si>
    <t>9973001753</t>
  </si>
  <si>
    <t>7041571905</t>
  </si>
  <si>
    <t>Rahul 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</si>
</sst>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diwakar_nandan_spandanasphoorty_com/Documents/Desktop/BH%20Warsaliganj%20Jan%202026.xlsb" TargetMode="External"/><Relationship Id="rId1" Type="http://schemas.openxmlformats.org/officeDocument/2006/relationships/externalLinkPath" Target="https://spandanasphoortyfinance-my.sharepoint.com/personal/diwakar_nandan_spandanasphoorty_com/Documents/Desktop/BH%20Warsaliganj%20Jan%202026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  <sheetName val="Critical Observations"/>
      <sheetName val="Summary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Bihar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BH2827</v>
      </c>
      <c r="D5" s="63" t="str">
        <f>IF('Physical Cash at Safe'!D28="Yes", 'Physical Cash at Safe'!A4, 'Borrower Wise Details'!C5)</f>
        <v>Warisaliganj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Mokama</v>
      </c>
      <c r="G5" s="61">
        <v>45974</v>
      </c>
      <c r="H5" s="107" t="s">
        <v>717</v>
      </c>
      <c r="I5" s="61">
        <v>45974</v>
      </c>
      <c r="J5" s="74" t="str">
        <f>IF('Physical Cash at Safe'!D28="Yes",'Physical Cash at Safe'!E28,IF('Borrower Wise Details'!D5&lt;&gt;"",'Borrower Wise Details'!D5,""))</f>
        <v>FN25-26-02898</v>
      </c>
      <c r="K5" s="81">
        <v>6</v>
      </c>
      <c r="L5" s="129">
        <v>55210</v>
      </c>
      <c r="M5" s="82">
        <v>0</v>
      </c>
      <c r="N5" s="82" t="s">
        <v>718</v>
      </c>
      <c r="O5" s="82" t="s">
        <v>719</v>
      </c>
      <c r="P5" s="82" t="s">
        <v>244</v>
      </c>
      <c r="Q5" s="82" t="s">
        <v>720</v>
      </c>
      <c r="R5" s="75" t="str">
        <f>IF('Physical Cash at Safe'!$D$28="Yes", 'Physical Cash at Safe'!$A$28, IF('Borrower Wise Details'!F5&lt;&gt;"", 'Borrower Wise Details'!F5, ""))</f>
        <v>Ajay Kumar Sharma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SF0071032</v>
      </c>
      <c r="U5" s="77" t="s">
        <v>536</v>
      </c>
      <c r="V5" s="61">
        <v>45755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721</v>
      </c>
      <c r="Z5" s="61">
        <v>46041</v>
      </c>
      <c r="AA5" s="61">
        <v>46043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117010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117010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46050</v>
      </c>
      <c r="AH5" s="70" t="s">
        <v>722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BH2827</v>
      </c>
      <c r="C5" s="50" t="str">
        <f>IF('Fraud Investigation Report'!D5="", "", 'Fraud Investigation Report'!D5)</f>
        <v>Warisaliganj</v>
      </c>
      <c r="D5" s="68" t="str">
        <f>IF(OR('Fraud Investigation Report'!R5="", 'Fraud Investigation Report'!R5=0), "", 'Fraud Investigation Report'!R5)</f>
        <v>Ajay Kumar Sharma</v>
      </c>
      <c r="E5" s="68" t="str">
        <f>IF(OR('Fraud Investigation Report'!T5="", 'Fraud Investigation Report'!T5=0), "", 'Fraud Investigation Report'!T5)</f>
        <v>SF0071032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117010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117010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117010</v>
      </c>
      <c r="Q5" s="49"/>
      <c r="R5" s="84" t="s">
        <v>723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4" sqref="B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Bihar</v>
      </c>
      <c r="B6" s="18">
        <v>46041</v>
      </c>
      <c r="C6" s="18">
        <v>46040</v>
      </c>
      <c r="D6" s="18">
        <v>46041</v>
      </c>
      <c r="E6" s="19">
        <v>0.52083333333333337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69</v>
      </c>
      <c r="C18" s="23">
        <f>B18</f>
        <v>69</v>
      </c>
      <c r="D18" s="27">
        <v>69</v>
      </c>
      <c r="E18" s="28">
        <f>D18</f>
        <v>69</v>
      </c>
    </row>
    <row r="19" spans="1:5" ht="14.4" x14ac:dyDescent="0.3">
      <c r="A19" s="29"/>
      <c r="B19" s="30" t="s">
        <v>76</v>
      </c>
      <c r="C19" s="31">
        <f>SUM(C10:C18)</f>
        <v>5469</v>
      </c>
      <c r="D19" s="30" t="s">
        <v>76</v>
      </c>
      <c r="E19" s="31">
        <f>SUM(E10:E18)</f>
        <v>5469</v>
      </c>
    </row>
    <row r="20" spans="1:5" ht="30" customHeight="1" x14ac:dyDescent="0.3">
      <c r="A20" s="144" t="s">
        <v>97</v>
      </c>
      <c r="B20" s="145"/>
      <c r="C20" s="32">
        <v>5469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708</v>
      </c>
      <c r="C32" s="37" t="s">
        <v>82</v>
      </c>
      <c r="D32" s="154" t="s">
        <v>709</v>
      </c>
      <c r="E32" s="155"/>
    </row>
    <row r="33" spans="1:5" ht="18" customHeight="1" x14ac:dyDescent="0.3">
      <c r="A33" s="37" t="s">
        <v>83</v>
      </c>
      <c r="B33" s="106" t="s">
        <v>710</v>
      </c>
      <c r="C33" s="39" t="s">
        <v>84</v>
      </c>
      <c r="D33" s="148" t="s">
        <v>713</v>
      </c>
      <c r="E33" s="149"/>
    </row>
    <row r="34" spans="1:5" ht="27.6" x14ac:dyDescent="0.3">
      <c r="A34" s="39" t="s">
        <v>218</v>
      </c>
      <c r="B34" s="38" t="s">
        <v>775</v>
      </c>
      <c r="C34" s="39" t="s">
        <v>219</v>
      </c>
      <c r="D34" s="150" t="s">
        <v>714</v>
      </c>
      <c r="E34" s="151"/>
    </row>
    <row r="35" spans="1:5" ht="27.6" x14ac:dyDescent="0.3">
      <c r="A35" s="39" t="s">
        <v>220</v>
      </c>
      <c r="B35" s="38" t="s">
        <v>711</v>
      </c>
      <c r="C35" s="39" t="s">
        <v>222</v>
      </c>
      <c r="D35" s="150" t="s">
        <v>715</v>
      </c>
      <c r="E35" s="151"/>
    </row>
    <row r="36" spans="1:5" ht="25.5" customHeight="1" x14ac:dyDescent="0.3">
      <c r="A36" s="39" t="s">
        <v>221</v>
      </c>
      <c r="B36" s="38" t="s">
        <v>712</v>
      </c>
      <c r="C36" s="39" t="s">
        <v>223</v>
      </c>
      <c r="D36" s="152" t="s">
        <v>716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989" zoomScale="90" zoomScaleNormal="90" workbookViewId="0">
      <selection activeCell="U5" sqref="U5:U100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BH2827</v>
      </c>
      <c r="C5" s="119" t="str">
        <f>IF('Loan Outstanding Report'!$H$5="", "", 'Loan Outstanding Report'!$H$5)</f>
        <v>Warisaliganj</v>
      </c>
      <c r="D5" s="41" t="s">
        <v>678</v>
      </c>
      <c r="E5" s="65">
        <v>46042</v>
      </c>
      <c r="F5" s="38" t="s">
        <v>533</v>
      </c>
      <c r="G5" s="49" t="s">
        <v>534</v>
      </c>
      <c r="H5" s="49" t="s">
        <v>535</v>
      </c>
      <c r="I5" s="120" t="s">
        <v>270</v>
      </c>
      <c r="J5" s="120" t="s">
        <v>272</v>
      </c>
      <c r="K5" s="120" t="s">
        <v>356</v>
      </c>
      <c r="L5" s="11">
        <v>355537817</v>
      </c>
      <c r="M5" s="65" t="s">
        <v>387</v>
      </c>
      <c r="N5" s="124">
        <v>65000</v>
      </c>
      <c r="O5" s="124">
        <v>3470</v>
      </c>
      <c r="P5" s="121" t="s">
        <v>139</v>
      </c>
      <c r="Q5" s="80">
        <v>45548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201</v>
      </c>
      <c r="W5" s="122" t="s">
        <v>676</v>
      </c>
    </row>
    <row r="6" spans="1:23" ht="25.05" customHeight="1" x14ac:dyDescent="0.3">
      <c r="A6" s="64">
        <v>2</v>
      </c>
      <c r="B6" s="60" t="str">
        <f>IF(J6&lt;&gt;"", $B$5, "")</f>
        <v>BH2827</v>
      </c>
      <c r="C6" s="119" t="str">
        <f>IF(J6&lt;&gt;"", $C$5, "")</f>
        <v>Warisaliganj</v>
      </c>
      <c r="D6" s="41" t="str">
        <f>IF(J6&lt;&gt;"", $D$5, "")</f>
        <v>FN25-26-02898</v>
      </c>
      <c r="E6" s="65">
        <v>46042</v>
      </c>
      <c r="F6" s="38" t="str">
        <f>IF(J6&lt;&gt;"", $F$5, "")</f>
        <v>Ajay Kumar Sharma</v>
      </c>
      <c r="G6" s="49" t="str">
        <f>IF(J6&lt;&gt;"", $G$5, "")</f>
        <v>SF0071032</v>
      </c>
      <c r="H6" s="49" t="str">
        <f>IF(J6&lt;&gt;"", $H$5, "")</f>
        <v>Credit Assistant</v>
      </c>
      <c r="I6" s="120" t="s">
        <v>270</v>
      </c>
      <c r="J6" s="120" t="s">
        <v>272</v>
      </c>
      <c r="K6" s="120" t="s">
        <v>356</v>
      </c>
      <c r="L6" s="11">
        <v>355537817</v>
      </c>
      <c r="M6" s="65" t="s">
        <v>387</v>
      </c>
      <c r="N6" s="124">
        <v>65000</v>
      </c>
      <c r="O6" s="124">
        <v>3470</v>
      </c>
      <c r="P6" s="121" t="s">
        <v>139</v>
      </c>
      <c r="Q6" s="80">
        <v>45576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201</v>
      </c>
      <c r="W6" s="122" t="s">
        <v>677</v>
      </c>
    </row>
    <row r="7" spans="1:23" ht="25.05" customHeight="1" x14ac:dyDescent="0.3">
      <c r="A7" s="64">
        <v>3</v>
      </c>
      <c r="B7" s="60" t="str">
        <f t="shared" ref="B7:B70" si="2">IF(J7&lt;&gt;"", $B$5, "")</f>
        <v>BH2827</v>
      </c>
      <c r="C7" s="119" t="str">
        <f t="shared" ref="C7:C70" si="3">IF(J7&lt;&gt;"", $C$5, "")</f>
        <v>Warisaliganj</v>
      </c>
      <c r="D7" s="41" t="str">
        <f t="shared" ref="D7:D70" si="4">IF(J7&lt;&gt;"", $D$5, "")</f>
        <v>FN25-26-02898</v>
      </c>
      <c r="E7" s="65">
        <v>46042</v>
      </c>
      <c r="F7" s="38" t="str">
        <f t="shared" ref="F7:F70" si="5">IF(J7&lt;&gt;"", $F$5, "")</f>
        <v>Ajay Kumar Sharma</v>
      </c>
      <c r="G7" s="49" t="str">
        <f t="shared" ref="G7:G70" si="6">IF(J7&lt;&gt;"", $G$5, "")</f>
        <v>SF0071032</v>
      </c>
      <c r="H7" s="49" t="str">
        <f t="shared" ref="H7:H70" si="7">IF(J7&lt;&gt;"", $H$5, "")</f>
        <v>Credit Assistant</v>
      </c>
      <c r="I7" s="120" t="s">
        <v>270</v>
      </c>
      <c r="J7" s="120" t="s">
        <v>275</v>
      </c>
      <c r="K7" s="120" t="s">
        <v>357</v>
      </c>
      <c r="L7" s="11">
        <v>355537210</v>
      </c>
      <c r="M7" s="65" t="s">
        <v>387</v>
      </c>
      <c r="N7" s="124">
        <v>65000</v>
      </c>
      <c r="O7" s="124">
        <v>3470</v>
      </c>
      <c r="P7" s="121" t="s">
        <v>139</v>
      </c>
      <c r="Q7" s="80">
        <v>45548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201</v>
      </c>
      <c r="W7" s="122" t="s">
        <v>676</v>
      </c>
    </row>
    <row r="8" spans="1:23" ht="25.05" customHeight="1" x14ac:dyDescent="0.3">
      <c r="A8" s="64">
        <v>4</v>
      </c>
      <c r="B8" s="60" t="str">
        <f t="shared" si="2"/>
        <v>BH2827</v>
      </c>
      <c r="C8" s="119" t="str">
        <f t="shared" si="3"/>
        <v>Warisaliganj</v>
      </c>
      <c r="D8" s="41" t="str">
        <f t="shared" si="4"/>
        <v>FN25-26-02898</v>
      </c>
      <c r="E8" s="65">
        <v>46042</v>
      </c>
      <c r="F8" s="38" t="str">
        <f t="shared" si="5"/>
        <v>Ajay Kumar Sharma</v>
      </c>
      <c r="G8" s="49" t="str">
        <f t="shared" si="6"/>
        <v>SF0071032</v>
      </c>
      <c r="H8" s="49" t="str">
        <f t="shared" si="7"/>
        <v>Credit Assistant</v>
      </c>
      <c r="I8" s="120" t="s">
        <v>270</v>
      </c>
      <c r="J8" s="120" t="s">
        <v>275</v>
      </c>
      <c r="K8" s="120" t="s">
        <v>357</v>
      </c>
      <c r="L8" s="11">
        <v>355537210</v>
      </c>
      <c r="M8" s="65" t="s">
        <v>387</v>
      </c>
      <c r="N8" s="124">
        <v>65000</v>
      </c>
      <c r="O8" s="124">
        <v>3470</v>
      </c>
      <c r="P8" s="121" t="s">
        <v>139</v>
      </c>
      <c r="Q8" s="80">
        <v>45576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201</v>
      </c>
      <c r="W8" s="122" t="s">
        <v>677</v>
      </c>
    </row>
    <row r="9" spans="1:23" ht="25.05" customHeight="1" x14ac:dyDescent="0.3">
      <c r="A9" s="64">
        <v>5</v>
      </c>
      <c r="B9" s="60" t="str">
        <f t="shared" si="2"/>
        <v>BH2827</v>
      </c>
      <c r="C9" s="119" t="str">
        <f t="shared" si="3"/>
        <v>Warisaliganj</v>
      </c>
      <c r="D9" s="41" t="str">
        <f t="shared" si="4"/>
        <v>FN25-26-02898</v>
      </c>
      <c r="E9" s="65">
        <v>46042</v>
      </c>
      <c r="F9" s="38" t="str">
        <f t="shared" si="5"/>
        <v>Ajay Kumar Sharma</v>
      </c>
      <c r="G9" s="49" t="str">
        <f t="shared" si="6"/>
        <v>SF0071032</v>
      </c>
      <c r="H9" s="49" t="str">
        <f t="shared" si="7"/>
        <v>Credit Assistant</v>
      </c>
      <c r="I9" s="120" t="s">
        <v>270</v>
      </c>
      <c r="J9" s="120" t="s">
        <v>277</v>
      </c>
      <c r="K9" s="120" t="s">
        <v>358</v>
      </c>
      <c r="L9" s="11">
        <v>355437066</v>
      </c>
      <c r="M9" s="65" t="s">
        <v>388</v>
      </c>
      <c r="N9" s="124">
        <v>65000</v>
      </c>
      <c r="O9" s="124">
        <v>3470</v>
      </c>
      <c r="P9" s="121" t="s">
        <v>139</v>
      </c>
      <c r="Q9" s="80">
        <v>45550</v>
      </c>
      <c r="R9" s="124">
        <v>3470</v>
      </c>
      <c r="S9" s="124">
        <v>0</v>
      </c>
      <c r="T9" s="124">
        <v>0</v>
      </c>
      <c r="U9" s="125">
        <f t="shared" si="1"/>
        <v>3470</v>
      </c>
      <c r="V9" s="117" t="s">
        <v>201</v>
      </c>
      <c r="W9" s="122" t="s">
        <v>680</v>
      </c>
    </row>
    <row r="10" spans="1:23" ht="25.05" customHeight="1" x14ac:dyDescent="0.3">
      <c r="A10" s="64">
        <v>6</v>
      </c>
      <c r="B10" s="60" t="str">
        <f t="shared" si="2"/>
        <v>BH2827</v>
      </c>
      <c r="C10" s="119" t="str">
        <f t="shared" si="3"/>
        <v>Warisaliganj</v>
      </c>
      <c r="D10" s="41" t="str">
        <f t="shared" si="4"/>
        <v>FN25-26-02898</v>
      </c>
      <c r="E10" s="65">
        <v>46042</v>
      </c>
      <c r="F10" s="38" t="str">
        <f t="shared" si="5"/>
        <v>Ajay Kumar Sharma</v>
      </c>
      <c r="G10" s="49" t="str">
        <f t="shared" si="6"/>
        <v>SF0071032</v>
      </c>
      <c r="H10" s="49" t="str">
        <f t="shared" si="7"/>
        <v>Credit Assistant</v>
      </c>
      <c r="I10" s="120" t="s">
        <v>270</v>
      </c>
      <c r="J10" s="120" t="s">
        <v>277</v>
      </c>
      <c r="K10" s="120" t="s">
        <v>358</v>
      </c>
      <c r="L10" s="11">
        <v>355437066</v>
      </c>
      <c r="M10" s="65" t="s">
        <v>388</v>
      </c>
      <c r="N10" s="124">
        <v>65000</v>
      </c>
      <c r="O10" s="124">
        <v>3470</v>
      </c>
      <c r="P10" s="121" t="s">
        <v>139</v>
      </c>
      <c r="Q10" s="80">
        <v>45576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201</v>
      </c>
      <c r="W10" s="122" t="s">
        <v>677</v>
      </c>
    </row>
    <row r="11" spans="1:23" ht="25.05" customHeight="1" x14ac:dyDescent="0.3">
      <c r="A11" s="64">
        <v>7</v>
      </c>
      <c r="B11" s="60" t="str">
        <f t="shared" si="2"/>
        <v>BH2827</v>
      </c>
      <c r="C11" s="119" t="str">
        <f t="shared" si="3"/>
        <v>Warisaliganj</v>
      </c>
      <c r="D11" s="41" t="str">
        <f t="shared" si="4"/>
        <v>FN25-26-02898</v>
      </c>
      <c r="E11" s="65">
        <v>46041</v>
      </c>
      <c r="F11" s="38" t="str">
        <f t="shared" si="5"/>
        <v>Ajay Kumar Sharma</v>
      </c>
      <c r="G11" s="49" t="str">
        <f t="shared" si="6"/>
        <v>SF0071032</v>
      </c>
      <c r="H11" s="49" t="str">
        <f t="shared" si="7"/>
        <v>Credit Assistant</v>
      </c>
      <c r="I11" s="120" t="s">
        <v>278</v>
      </c>
      <c r="J11" s="120" t="s">
        <v>280</v>
      </c>
      <c r="K11" s="120" t="s">
        <v>359</v>
      </c>
      <c r="L11" s="11">
        <v>356424091</v>
      </c>
      <c r="M11" s="65" t="s">
        <v>389</v>
      </c>
      <c r="N11" s="124">
        <v>52000</v>
      </c>
      <c r="O11" s="124">
        <v>2780</v>
      </c>
      <c r="P11" s="121" t="s">
        <v>139</v>
      </c>
      <c r="Q11" s="80">
        <v>45548</v>
      </c>
      <c r="R11" s="124">
        <v>2780</v>
      </c>
      <c r="S11" s="124">
        <v>0</v>
      </c>
      <c r="T11" s="124">
        <v>0</v>
      </c>
      <c r="U11" s="125">
        <f t="shared" si="1"/>
        <v>2780</v>
      </c>
      <c r="V11" s="117" t="s">
        <v>201</v>
      </c>
      <c r="W11" s="122" t="s">
        <v>681</v>
      </c>
    </row>
    <row r="12" spans="1:23" ht="25.05" customHeight="1" x14ac:dyDescent="0.3">
      <c r="A12" s="64">
        <v>8</v>
      </c>
      <c r="B12" s="60" t="str">
        <f t="shared" si="2"/>
        <v>BH2827</v>
      </c>
      <c r="C12" s="119" t="str">
        <f t="shared" si="3"/>
        <v>Warisaliganj</v>
      </c>
      <c r="D12" s="41" t="str">
        <f t="shared" si="4"/>
        <v>FN25-26-02898</v>
      </c>
      <c r="E12" s="65">
        <v>46041</v>
      </c>
      <c r="F12" s="38" t="str">
        <f t="shared" si="5"/>
        <v>Ajay Kumar Sharma</v>
      </c>
      <c r="G12" s="49" t="str">
        <f t="shared" si="6"/>
        <v>SF0071032</v>
      </c>
      <c r="H12" s="49" t="str">
        <f t="shared" ref="H12" si="8">IF(J12&lt;&gt;"", $H$5, "")</f>
        <v>Credit Assistant</v>
      </c>
      <c r="I12" s="120" t="s">
        <v>278</v>
      </c>
      <c r="J12" s="120" t="s">
        <v>280</v>
      </c>
      <c r="K12" s="120" t="s">
        <v>359</v>
      </c>
      <c r="L12" s="11">
        <v>356424091</v>
      </c>
      <c r="M12" s="65" t="s">
        <v>389</v>
      </c>
      <c r="N12" s="124">
        <v>52000</v>
      </c>
      <c r="O12" s="124">
        <v>2780</v>
      </c>
      <c r="P12" s="121" t="s">
        <v>139</v>
      </c>
      <c r="Q12" s="80">
        <v>45576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201</v>
      </c>
      <c r="W12" s="122" t="s">
        <v>679</v>
      </c>
    </row>
    <row r="13" spans="1:23" ht="25.05" customHeight="1" x14ac:dyDescent="0.3">
      <c r="A13" s="64">
        <v>9</v>
      </c>
      <c r="B13" s="60" t="str">
        <f t="shared" si="2"/>
        <v>BH2827</v>
      </c>
      <c r="C13" s="119" t="str">
        <f t="shared" si="3"/>
        <v>Warisaliganj</v>
      </c>
      <c r="D13" s="41" t="str">
        <f t="shared" si="4"/>
        <v>FN25-26-02898</v>
      </c>
      <c r="E13" s="65">
        <v>46041</v>
      </c>
      <c r="F13" s="38" t="str">
        <f t="shared" si="5"/>
        <v>Ajay Kumar Sharma</v>
      </c>
      <c r="G13" s="49" t="str">
        <f t="shared" si="6"/>
        <v>SF0071032</v>
      </c>
      <c r="H13" s="49" t="str">
        <f t="shared" si="7"/>
        <v>Credit Assistant</v>
      </c>
      <c r="I13" s="120" t="s">
        <v>282</v>
      </c>
      <c r="J13" s="120" t="s">
        <v>284</v>
      </c>
      <c r="K13" s="120" t="s">
        <v>360</v>
      </c>
      <c r="L13" s="11">
        <v>352712841</v>
      </c>
      <c r="M13" s="65" t="s">
        <v>390</v>
      </c>
      <c r="N13" s="124">
        <v>52000</v>
      </c>
      <c r="O13" s="124">
        <v>2780</v>
      </c>
      <c r="P13" s="121" t="s">
        <v>139</v>
      </c>
      <c r="Q13" s="80">
        <v>45541</v>
      </c>
      <c r="R13" s="124">
        <v>2780</v>
      </c>
      <c r="S13" s="124">
        <v>0</v>
      </c>
      <c r="T13" s="124">
        <v>0</v>
      </c>
      <c r="U13" s="125">
        <f t="shared" si="1"/>
        <v>2780</v>
      </c>
      <c r="V13" s="117" t="s">
        <v>201</v>
      </c>
      <c r="W13" s="122" t="s">
        <v>682</v>
      </c>
    </row>
    <row r="14" spans="1:23" ht="25.05" customHeight="1" x14ac:dyDescent="0.3">
      <c r="A14" s="64">
        <v>10</v>
      </c>
      <c r="B14" s="60" t="str">
        <f t="shared" si="2"/>
        <v>BH2827</v>
      </c>
      <c r="C14" s="119" t="str">
        <f t="shared" si="3"/>
        <v>Warisaliganj</v>
      </c>
      <c r="D14" s="41" t="str">
        <f t="shared" si="4"/>
        <v>FN25-26-02898</v>
      </c>
      <c r="E14" s="65">
        <v>46041</v>
      </c>
      <c r="F14" s="38" t="str">
        <f t="shared" si="5"/>
        <v>Ajay Kumar Sharma</v>
      </c>
      <c r="G14" s="49" t="str">
        <f t="shared" si="6"/>
        <v>SF0071032</v>
      </c>
      <c r="H14" s="49" t="str">
        <f t="shared" si="7"/>
        <v>Credit Assistant</v>
      </c>
      <c r="I14" s="120" t="s">
        <v>282</v>
      </c>
      <c r="J14" s="120" t="s">
        <v>284</v>
      </c>
      <c r="K14" s="120" t="s">
        <v>360</v>
      </c>
      <c r="L14" s="11">
        <v>352712841</v>
      </c>
      <c r="M14" s="65" t="s">
        <v>390</v>
      </c>
      <c r="N14" s="124">
        <v>52000</v>
      </c>
      <c r="O14" s="124">
        <v>2780</v>
      </c>
      <c r="P14" s="121" t="s">
        <v>139</v>
      </c>
      <c r="Q14" s="80">
        <v>45569</v>
      </c>
      <c r="R14" s="124">
        <v>2780</v>
      </c>
      <c r="S14" s="124">
        <v>0</v>
      </c>
      <c r="T14" s="124">
        <v>0</v>
      </c>
      <c r="U14" s="125">
        <f t="shared" si="1"/>
        <v>2780</v>
      </c>
      <c r="V14" s="117" t="s">
        <v>201</v>
      </c>
      <c r="W14" s="122" t="s">
        <v>683</v>
      </c>
    </row>
    <row r="15" spans="1:23" ht="25.05" customHeight="1" x14ac:dyDescent="0.3">
      <c r="A15" s="64">
        <v>11</v>
      </c>
      <c r="B15" s="60" t="str">
        <f t="shared" si="2"/>
        <v>BH2827</v>
      </c>
      <c r="C15" s="119" t="str">
        <f t="shared" si="3"/>
        <v>Warisaliganj</v>
      </c>
      <c r="D15" s="41" t="str">
        <f t="shared" si="4"/>
        <v>FN25-26-02898</v>
      </c>
      <c r="E15" s="65">
        <v>46041</v>
      </c>
      <c r="F15" s="38" t="str">
        <f t="shared" si="5"/>
        <v>Ajay Kumar Sharma</v>
      </c>
      <c r="G15" s="49" t="str">
        <f t="shared" si="6"/>
        <v>SF0071032</v>
      </c>
      <c r="H15" s="49" t="str">
        <f t="shared" si="7"/>
        <v>Credit Assistant</v>
      </c>
      <c r="I15" s="120" t="s">
        <v>282</v>
      </c>
      <c r="J15" s="120" t="s">
        <v>284</v>
      </c>
      <c r="K15" s="120" t="s">
        <v>360</v>
      </c>
      <c r="L15" s="11">
        <v>352712841</v>
      </c>
      <c r="M15" s="65" t="s">
        <v>390</v>
      </c>
      <c r="N15" s="124">
        <v>52000</v>
      </c>
      <c r="O15" s="124">
        <v>2780</v>
      </c>
      <c r="P15" s="121" t="s">
        <v>139</v>
      </c>
      <c r="Q15" s="80">
        <v>45597</v>
      </c>
      <c r="R15" s="124">
        <v>2780</v>
      </c>
      <c r="S15" s="124">
        <v>0</v>
      </c>
      <c r="T15" s="124">
        <v>0</v>
      </c>
      <c r="U15" s="125">
        <f t="shared" si="1"/>
        <v>2780</v>
      </c>
      <c r="V15" s="117" t="s">
        <v>201</v>
      </c>
      <c r="W15" s="122" t="s">
        <v>684</v>
      </c>
    </row>
    <row r="16" spans="1:23" ht="25.05" customHeight="1" x14ac:dyDescent="0.3">
      <c r="A16" s="64">
        <v>12</v>
      </c>
      <c r="B16" s="60" t="str">
        <f t="shared" si="2"/>
        <v>BH2827</v>
      </c>
      <c r="C16" s="119" t="str">
        <f t="shared" si="3"/>
        <v>Warisaliganj</v>
      </c>
      <c r="D16" s="41" t="str">
        <f t="shared" si="4"/>
        <v>FN25-26-02898</v>
      </c>
      <c r="E16" s="65">
        <v>46041</v>
      </c>
      <c r="F16" s="38" t="str">
        <f t="shared" si="5"/>
        <v>Ajay Kumar Sharma</v>
      </c>
      <c r="G16" s="49" t="str">
        <f t="shared" si="6"/>
        <v>SF0071032</v>
      </c>
      <c r="H16" s="49" t="str">
        <f t="shared" si="7"/>
        <v>Credit Assistant</v>
      </c>
      <c r="I16" s="120" t="s">
        <v>286</v>
      </c>
      <c r="J16" s="120" t="s">
        <v>288</v>
      </c>
      <c r="K16" s="120" t="s">
        <v>361</v>
      </c>
      <c r="L16" s="11">
        <v>352159263</v>
      </c>
      <c r="M16" s="65" t="s">
        <v>391</v>
      </c>
      <c r="N16" s="124">
        <v>63000</v>
      </c>
      <c r="O16" s="124">
        <v>3360</v>
      </c>
      <c r="P16" s="121" t="s">
        <v>139</v>
      </c>
      <c r="Q16" s="80">
        <v>45537</v>
      </c>
      <c r="R16" s="124">
        <v>3360</v>
      </c>
      <c r="S16" s="124">
        <v>0</v>
      </c>
      <c r="T16" s="124">
        <v>0</v>
      </c>
      <c r="U16" s="125">
        <f t="shared" si="1"/>
        <v>3360</v>
      </c>
      <c r="V16" s="117" t="s">
        <v>201</v>
      </c>
      <c r="W16" s="122" t="s">
        <v>685</v>
      </c>
    </row>
    <row r="17" spans="1:23" ht="25.05" customHeight="1" x14ac:dyDescent="0.3">
      <c r="A17" s="64">
        <v>13</v>
      </c>
      <c r="B17" s="60" t="str">
        <f t="shared" si="2"/>
        <v>BH2827</v>
      </c>
      <c r="C17" s="119" t="str">
        <f t="shared" si="3"/>
        <v>Warisaliganj</v>
      </c>
      <c r="D17" s="41" t="str">
        <f t="shared" si="4"/>
        <v>FN25-26-02898</v>
      </c>
      <c r="E17" s="65">
        <v>46041</v>
      </c>
      <c r="F17" s="38" t="str">
        <f t="shared" si="5"/>
        <v>Ajay Kumar Sharma</v>
      </c>
      <c r="G17" s="49" t="str">
        <f t="shared" si="6"/>
        <v>SF0071032</v>
      </c>
      <c r="H17" s="49" t="str">
        <f t="shared" si="7"/>
        <v>Credit Assistant</v>
      </c>
      <c r="I17" s="120" t="s">
        <v>286</v>
      </c>
      <c r="J17" s="120" t="s">
        <v>288</v>
      </c>
      <c r="K17" s="120" t="s">
        <v>361</v>
      </c>
      <c r="L17" s="11">
        <v>352159263</v>
      </c>
      <c r="M17" s="65" t="s">
        <v>391</v>
      </c>
      <c r="N17" s="124">
        <v>63000</v>
      </c>
      <c r="O17" s="124">
        <v>3360</v>
      </c>
      <c r="P17" s="121" t="s">
        <v>139</v>
      </c>
      <c r="Q17" s="80">
        <v>45598</v>
      </c>
      <c r="R17" s="124">
        <v>3360</v>
      </c>
      <c r="S17" s="124">
        <v>0</v>
      </c>
      <c r="T17" s="124">
        <v>0</v>
      </c>
      <c r="U17" s="125">
        <f t="shared" si="1"/>
        <v>3360</v>
      </c>
      <c r="V17" s="117" t="s">
        <v>201</v>
      </c>
      <c r="W17" s="122" t="s">
        <v>686</v>
      </c>
    </row>
    <row r="18" spans="1:23" ht="25.05" customHeight="1" x14ac:dyDescent="0.3">
      <c r="A18" s="64">
        <v>14</v>
      </c>
      <c r="B18" s="60" t="str">
        <f t="shared" si="2"/>
        <v>BH2827</v>
      </c>
      <c r="C18" s="119" t="str">
        <f t="shared" si="3"/>
        <v>Warisaliganj</v>
      </c>
      <c r="D18" s="41" t="str">
        <f t="shared" si="4"/>
        <v>FN25-26-02898</v>
      </c>
      <c r="E18" s="65">
        <v>46041</v>
      </c>
      <c r="F18" s="38" t="str">
        <f t="shared" si="5"/>
        <v>Ajay Kumar Sharma</v>
      </c>
      <c r="G18" s="49" t="str">
        <f t="shared" si="6"/>
        <v>SF0071032</v>
      </c>
      <c r="H18" s="49" t="str">
        <f t="shared" si="7"/>
        <v>Credit Assistant</v>
      </c>
      <c r="I18" s="120" t="s">
        <v>286</v>
      </c>
      <c r="J18" s="120" t="s">
        <v>288</v>
      </c>
      <c r="K18" s="120" t="s">
        <v>361</v>
      </c>
      <c r="L18" s="11">
        <v>352159263</v>
      </c>
      <c r="M18" s="65" t="s">
        <v>391</v>
      </c>
      <c r="N18" s="124">
        <v>63000</v>
      </c>
      <c r="O18" s="124">
        <v>3360</v>
      </c>
      <c r="P18" s="121" t="s">
        <v>139</v>
      </c>
      <c r="Q18" s="80">
        <v>45628</v>
      </c>
      <c r="R18" s="124">
        <v>3360</v>
      </c>
      <c r="S18" s="124">
        <v>0</v>
      </c>
      <c r="T18" s="124">
        <v>0</v>
      </c>
      <c r="U18" s="125">
        <f t="shared" si="1"/>
        <v>3360</v>
      </c>
      <c r="V18" s="117" t="s">
        <v>201</v>
      </c>
      <c r="W18" s="122" t="s">
        <v>687</v>
      </c>
    </row>
    <row r="19" spans="1:23" ht="25.05" customHeight="1" x14ac:dyDescent="0.3">
      <c r="A19" s="64">
        <v>15</v>
      </c>
      <c r="B19" s="60" t="str">
        <f t="shared" si="2"/>
        <v>BH2827</v>
      </c>
      <c r="C19" s="119" t="str">
        <f t="shared" si="3"/>
        <v>Warisaliganj</v>
      </c>
      <c r="D19" s="41" t="str">
        <f t="shared" si="4"/>
        <v>FN25-26-02898</v>
      </c>
      <c r="E19" s="65">
        <v>46042</v>
      </c>
      <c r="F19" s="38" t="str">
        <f t="shared" si="5"/>
        <v>Ajay Kumar Sharma</v>
      </c>
      <c r="G19" s="49" t="str">
        <f t="shared" si="6"/>
        <v>SF0071032</v>
      </c>
      <c r="H19" s="49" t="str">
        <f t="shared" si="7"/>
        <v>Credit Assistant</v>
      </c>
      <c r="I19" s="120" t="s">
        <v>318</v>
      </c>
      <c r="J19" s="120" t="s">
        <v>320</v>
      </c>
      <c r="K19" s="120" t="s">
        <v>370</v>
      </c>
      <c r="L19" s="11">
        <v>354926374</v>
      </c>
      <c r="M19" s="65" t="s">
        <v>399</v>
      </c>
      <c r="N19" s="124">
        <v>63000</v>
      </c>
      <c r="O19" s="124">
        <v>3360</v>
      </c>
      <c r="P19" s="121" t="s">
        <v>139</v>
      </c>
      <c r="Q19" s="80">
        <v>45702</v>
      </c>
      <c r="R19" s="124">
        <v>3360</v>
      </c>
      <c r="S19" s="124">
        <v>0</v>
      </c>
      <c r="T19" s="124">
        <v>0</v>
      </c>
      <c r="U19" s="125">
        <f t="shared" si="1"/>
        <v>3360</v>
      </c>
      <c r="V19" s="117" t="s">
        <v>201</v>
      </c>
      <c r="W19" s="122" t="s">
        <v>688</v>
      </c>
    </row>
    <row r="20" spans="1:23" ht="25.05" customHeight="1" x14ac:dyDescent="0.3">
      <c r="A20" s="64">
        <v>16</v>
      </c>
      <c r="B20" s="60" t="str">
        <f t="shared" si="2"/>
        <v>BH2827</v>
      </c>
      <c r="C20" s="119" t="str">
        <f t="shared" si="3"/>
        <v>Warisaliganj</v>
      </c>
      <c r="D20" s="41" t="str">
        <f t="shared" si="4"/>
        <v>FN25-26-02898</v>
      </c>
      <c r="E20" s="65">
        <v>46042</v>
      </c>
      <c r="F20" s="38" t="str">
        <f t="shared" si="5"/>
        <v>Ajay Kumar Sharma</v>
      </c>
      <c r="G20" s="49" t="str">
        <f t="shared" si="6"/>
        <v>SF0071032</v>
      </c>
      <c r="H20" s="49" t="str">
        <f t="shared" si="7"/>
        <v>Credit Assistant</v>
      </c>
      <c r="I20" s="120" t="s">
        <v>318</v>
      </c>
      <c r="J20" s="120" t="s">
        <v>320</v>
      </c>
      <c r="K20" s="120" t="s">
        <v>370</v>
      </c>
      <c r="L20" s="11">
        <v>354926374</v>
      </c>
      <c r="M20" s="65" t="s">
        <v>399</v>
      </c>
      <c r="N20" s="124">
        <v>63000</v>
      </c>
      <c r="O20" s="124">
        <v>3360</v>
      </c>
      <c r="P20" s="121" t="s">
        <v>139</v>
      </c>
      <c r="Q20" s="80">
        <v>45730</v>
      </c>
      <c r="R20" s="124">
        <v>3360</v>
      </c>
      <c r="S20" s="124">
        <v>0</v>
      </c>
      <c r="T20" s="124">
        <v>0</v>
      </c>
      <c r="U20" s="125">
        <f t="shared" si="1"/>
        <v>3360</v>
      </c>
      <c r="V20" s="117" t="s">
        <v>201</v>
      </c>
      <c r="W20" s="122" t="s">
        <v>689</v>
      </c>
    </row>
    <row r="21" spans="1:23" ht="25.05" customHeight="1" x14ac:dyDescent="0.3">
      <c r="A21" s="64">
        <v>17</v>
      </c>
      <c r="B21" s="60" t="str">
        <f t="shared" si="2"/>
        <v>BH2827</v>
      </c>
      <c r="C21" s="119" t="str">
        <f t="shared" si="3"/>
        <v>Warisaliganj</v>
      </c>
      <c r="D21" s="41" t="str">
        <f t="shared" si="4"/>
        <v>FN25-26-02898</v>
      </c>
      <c r="E21" s="65">
        <v>46041</v>
      </c>
      <c r="F21" s="38" t="str">
        <f t="shared" si="5"/>
        <v>Ajay Kumar Sharma</v>
      </c>
      <c r="G21" s="49" t="str">
        <f t="shared" si="6"/>
        <v>SF0071032</v>
      </c>
      <c r="H21" s="49" t="str">
        <f t="shared" si="7"/>
        <v>Credit Assistant</v>
      </c>
      <c r="I21" s="120" t="s">
        <v>550</v>
      </c>
      <c r="J21" s="120" t="s">
        <v>552</v>
      </c>
      <c r="K21" s="120" t="s">
        <v>553</v>
      </c>
      <c r="L21" s="11">
        <v>351627113</v>
      </c>
      <c r="M21" s="65" t="s">
        <v>554</v>
      </c>
      <c r="N21" s="124">
        <v>52000</v>
      </c>
      <c r="O21" s="124">
        <v>2800</v>
      </c>
      <c r="P21" s="121" t="s">
        <v>139</v>
      </c>
      <c r="Q21" s="80">
        <v>45539</v>
      </c>
      <c r="R21" s="124">
        <v>2800</v>
      </c>
      <c r="S21" s="124">
        <v>0</v>
      </c>
      <c r="T21" s="124">
        <v>0</v>
      </c>
      <c r="U21" s="125">
        <f t="shared" si="1"/>
        <v>2800</v>
      </c>
      <c r="V21" s="117" t="s">
        <v>201</v>
      </c>
      <c r="W21" s="122" t="s">
        <v>690</v>
      </c>
    </row>
    <row r="22" spans="1:23" ht="25.05" customHeight="1" x14ac:dyDescent="0.3">
      <c r="A22" s="64">
        <v>18</v>
      </c>
      <c r="B22" s="60" t="str">
        <f t="shared" si="2"/>
        <v>BH2827</v>
      </c>
      <c r="C22" s="119" t="str">
        <f t="shared" si="3"/>
        <v>Warisaliganj</v>
      </c>
      <c r="D22" s="41" t="str">
        <f t="shared" si="4"/>
        <v>FN25-26-02898</v>
      </c>
      <c r="E22" s="65">
        <v>46041</v>
      </c>
      <c r="F22" s="38" t="str">
        <f t="shared" si="5"/>
        <v>Ajay Kumar Sharma</v>
      </c>
      <c r="G22" s="49" t="str">
        <f t="shared" si="6"/>
        <v>SF0071032</v>
      </c>
      <c r="H22" s="49" t="str">
        <f t="shared" si="7"/>
        <v>Credit Assistant</v>
      </c>
      <c r="I22" s="120" t="s">
        <v>550</v>
      </c>
      <c r="J22" s="120" t="s">
        <v>552</v>
      </c>
      <c r="K22" s="120" t="s">
        <v>553</v>
      </c>
      <c r="L22" s="11">
        <v>351627113</v>
      </c>
      <c r="M22" s="65" t="s">
        <v>554</v>
      </c>
      <c r="N22" s="124">
        <v>52000</v>
      </c>
      <c r="O22" s="124">
        <v>2800</v>
      </c>
      <c r="P22" s="121" t="s">
        <v>139</v>
      </c>
      <c r="Q22" s="80">
        <v>45569</v>
      </c>
      <c r="R22" s="124">
        <v>2800</v>
      </c>
      <c r="S22" s="124">
        <v>0</v>
      </c>
      <c r="T22" s="124">
        <v>0</v>
      </c>
      <c r="U22" s="125">
        <f t="shared" si="1"/>
        <v>2800</v>
      </c>
      <c r="V22" s="117" t="s">
        <v>201</v>
      </c>
      <c r="W22" s="122" t="s">
        <v>691</v>
      </c>
    </row>
    <row r="23" spans="1:23" ht="25.05" customHeight="1" x14ac:dyDescent="0.3">
      <c r="A23" s="64">
        <v>19</v>
      </c>
      <c r="B23" s="60" t="str">
        <f t="shared" si="2"/>
        <v>BH2827</v>
      </c>
      <c r="C23" s="119" t="str">
        <f t="shared" si="3"/>
        <v>Warisaliganj</v>
      </c>
      <c r="D23" s="41" t="str">
        <f t="shared" si="4"/>
        <v>FN25-26-02898</v>
      </c>
      <c r="E23" s="65">
        <v>46041</v>
      </c>
      <c r="F23" s="38" t="str">
        <f t="shared" si="5"/>
        <v>Ajay Kumar Sharma</v>
      </c>
      <c r="G23" s="49" t="str">
        <f t="shared" si="6"/>
        <v>SF0071032</v>
      </c>
      <c r="H23" s="49" t="str">
        <f t="shared" si="7"/>
        <v>Credit Assistant</v>
      </c>
      <c r="I23" s="120" t="s">
        <v>550</v>
      </c>
      <c r="J23" s="120" t="s">
        <v>560</v>
      </c>
      <c r="K23" s="120" t="s">
        <v>561</v>
      </c>
      <c r="L23" s="11">
        <v>349596431</v>
      </c>
      <c r="M23" s="65" t="s">
        <v>562</v>
      </c>
      <c r="N23" s="124">
        <v>54478</v>
      </c>
      <c r="O23" s="124">
        <v>2950</v>
      </c>
      <c r="P23" s="121" t="s">
        <v>139</v>
      </c>
      <c r="Q23" s="80">
        <v>45539</v>
      </c>
      <c r="R23" s="124">
        <v>2950</v>
      </c>
      <c r="S23" s="124">
        <v>0</v>
      </c>
      <c r="T23" s="124">
        <v>0</v>
      </c>
      <c r="U23" s="125">
        <f t="shared" si="1"/>
        <v>2950</v>
      </c>
      <c r="V23" s="117" t="s">
        <v>201</v>
      </c>
      <c r="W23" s="122" t="s">
        <v>692</v>
      </c>
    </row>
    <row r="24" spans="1:23" ht="25.05" customHeight="1" x14ac:dyDescent="0.3">
      <c r="A24" s="64">
        <v>20</v>
      </c>
      <c r="B24" s="60" t="str">
        <f t="shared" si="2"/>
        <v>BH2827</v>
      </c>
      <c r="C24" s="119" t="str">
        <f t="shared" si="3"/>
        <v>Warisaliganj</v>
      </c>
      <c r="D24" s="41" t="str">
        <f t="shared" si="4"/>
        <v>FN25-26-02898</v>
      </c>
      <c r="E24" s="65">
        <v>46041</v>
      </c>
      <c r="F24" s="38" t="str">
        <f t="shared" si="5"/>
        <v>Ajay Kumar Sharma</v>
      </c>
      <c r="G24" s="49" t="str">
        <f t="shared" si="6"/>
        <v>SF0071032</v>
      </c>
      <c r="H24" s="49" t="str">
        <f t="shared" si="7"/>
        <v>Credit Assistant</v>
      </c>
      <c r="I24" s="120" t="s">
        <v>550</v>
      </c>
      <c r="J24" s="120" t="s">
        <v>560</v>
      </c>
      <c r="K24" s="120" t="s">
        <v>561</v>
      </c>
      <c r="L24" s="11">
        <v>349596431</v>
      </c>
      <c r="M24" s="65" t="s">
        <v>562</v>
      </c>
      <c r="N24" s="124">
        <v>54478</v>
      </c>
      <c r="O24" s="124">
        <v>2950</v>
      </c>
      <c r="P24" s="121" t="s">
        <v>139</v>
      </c>
      <c r="Q24" s="80">
        <v>45569</v>
      </c>
      <c r="R24" s="124">
        <v>2950</v>
      </c>
      <c r="S24" s="124">
        <v>0</v>
      </c>
      <c r="T24" s="124">
        <v>0</v>
      </c>
      <c r="U24" s="125">
        <f t="shared" si="1"/>
        <v>2950</v>
      </c>
      <c r="V24" s="117" t="s">
        <v>201</v>
      </c>
      <c r="W24" s="122" t="s">
        <v>693</v>
      </c>
    </row>
    <row r="25" spans="1:23" ht="25.05" customHeight="1" x14ac:dyDescent="0.3">
      <c r="A25" s="64">
        <v>21</v>
      </c>
      <c r="B25" s="60" t="str">
        <f t="shared" si="2"/>
        <v>BH2827</v>
      </c>
      <c r="C25" s="119" t="str">
        <f t="shared" si="3"/>
        <v>Warisaliganj</v>
      </c>
      <c r="D25" s="41" t="str">
        <f t="shared" si="4"/>
        <v>FN25-26-02898</v>
      </c>
      <c r="E25" s="65">
        <v>46041</v>
      </c>
      <c r="F25" s="38" t="str">
        <f t="shared" si="5"/>
        <v>Ajay Kumar Sharma</v>
      </c>
      <c r="G25" s="49" t="str">
        <f t="shared" si="6"/>
        <v>SF0071032</v>
      </c>
      <c r="H25" s="49" t="str">
        <f t="shared" si="7"/>
        <v>Credit Assistant</v>
      </c>
      <c r="I25" s="120" t="s">
        <v>550</v>
      </c>
      <c r="J25" s="120" t="s">
        <v>568</v>
      </c>
      <c r="K25" s="120" t="s">
        <v>569</v>
      </c>
      <c r="L25" s="11">
        <v>356319431</v>
      </c>
      <c r="M25" s="65" t="s">
        <v>465</v>
      </c>
      <c r="N25" s="124">
        <v>80000</v>
      </c>
      <c r="O25" s="124">
        <v>4270</v>
      </c>
      <c r="P25" s="121" t="s">
        <v>139</v>
      </c>
      <c r="Q25" s="80">
        <v>45547</v>
      </c>
      <c r="R25" s="124">
        <v>4270</v>
      </c>
      <c r="S25" s="124">
        <v>0</v>
      </c>
      <c r="T25" s="124">
        <v>0</v>
      </c>
      <c r="U25" s="125">
        <f t="shared" si="1"/>
        <v>4270</v>
      </c>
      <c r="V25" s="117" t="s">
        <v>201</v>
      </c>
      <c r="W25" s="122" t="s">
        <v>694</v>
      </c>
    </row>
    <row r="26" spans="1:23" ht="25.05" customHeight="1" x14ac:dyDescent="0.3">
      <c r="A26" s="64">
        <v>22</v>
      </c>
      <c r="B26" s="60" t="str">
        <f t="shared" si="2"/>
        <v>BH2827</v>
      </c>
      <c r="C26" s="119" t="str">
        <f t="shared" si="3"/>
        <v>Warisaliganj</v>
      </c>
      <c r="D26" s="41" t="str">
        <f t="shared" si="4"/>
        <v>FN25-26-02898</v>
      </c>
      <c r="E26" s="65">
        <v>46041</v>
      </c>
      <c r="F26" s="38" t="str">
        <f t="shared" si="5"/>
        <v>Ajay Kumar Sharma</v>
      </c>
      <c r="G26" s="49" t="str">
        <f t="shared" si="6"/>
        <v>SF0071032</v>
      </c>
      <c r="H26" s="49" t="str">
        <f t="shared" si="7"/>
        <v>Credit Assistant</v>
      </c>
      <c r="I26" s="120" t="s">
        <v>550</v>
      </c>
      <c r="J26" s="120" t="s">
        <v>568</v>
      </c>
      <c r="K26" s="120" t="s">
        <v>569</v>
      </c>
      <c r="L26" s="11">
        <v>356319431</v>
      </c>
      <c r="M26" s="65" t="s">
        <v>465</v>
      </c>
      <c r="N26" s="124">
        <v>80000</v>
      </c>
      <c r="O26" s="124">
        <v>4270</v>
      </c>
      <c r="P26" s="121" t="s">
        <v>139</v>
      </c>
      <c r="Q26" s="80">
        <v>45575</v>
      </c>
      <c r="R26" s="124">
        <v>4270</v>
      </c>
      <c r="S26" s="124">
        <v>0</v>
      </c>
      <c r="T26" s="124">
        <v>0</v>
      </c>
      <c r="U26" s="125">
        <f t="shared" si="1"/>
        <v>4270</v>
      </c>
      <c r="V26" s="117" t="s">
        <v>201</v>
      </c>
      <c r="W26" s="122" t="s">
        <v>695</v>
      </c>
    </row>
    <row r="27" spans="1:23" ht="25.05" customHeight="1" x14ac:dyDescent="0.3">
      <c r="A27" s="64">
        <v>23</v>
      </c>
      <c r="B27" s="60" t="str">
        <f t="shared" si="2"/>
        <v>BH2827</v>
      </c>
      <c r="C27" s="119" t="str">
        <f t="shared" si="3"/>
        <v>Warisaliganj</v>
      </c>
      <c r="D27" s="41" t="str">
        <f t="shared" si="4"/>
        <v>FN25-26-02898</v>
      </c>
      <c r="E27" s="65">
        <v>46041</v>
      </c>
      <c r="F27" s="38" t="str">
        <f t="shared" si="5"/>
        <v>Ajay Kumar Sharma</v>
      </c>
      <c r="G27" s="49" t="str">
        <f t="shared" si="6"/>
        <v>SF0071032</v>
      </c>
      <c r="H27" s="49" t="str">
        <f t="shared" si="7"/>
        <v>Credit Assistant</v>
      </c>
      <c r="I27" s="120" t="s">
        <v>550</v>
      </c>
      <c r="J27" s="120" t="s">
        <v>583</v>
      </c>
      <c r="K27" s="120" t="s">
        <v>584</v>
      </c>
      <c r="L27" s="11">
        <v>355651147</v>
      </c>
      <c r="M27" s="65" t="s">
        <v>493</v>
      </c>
      <c r="N27" s="124">
        <v>65000</v>
      </c>
      <c r="O27" s="124">
        <v>3470</v>
      </c>
      <c r="P27" s="121" t="s">
        <v>139</v>
      </c>
      <c r="Q27" s="80">
        <v>45513</v>
      </c>
      <c r="R27" s="124">
        <v>3470</v>
      </c>
      <c r="S27" s="124">
        <v>0</v>
      </c>
      <c r="T27" s="124">
        <v>0</v>
      </c>
      <c r="U27" s="125">
        <f t="shared" si="1"/>
        <v>3470</v>
      </c>
      <c r="V27" s="117" t="s">
        <v>201</v>
      </c>
      <c r="W27" s="122" t="s">
        <v>696</v>
      </c>
    </row>
    <row r="28" spans="1:23" ht="25.05" customHeight="1" x14ac:dyDescent="0.3">
      <c r="A28" s="64">
        <v>24</v>
      </c>
      <c r="B28" s="60" t="str">
        <f t="shared" si="2"/>
        <v>BH2827</v>
      </c>
      <c r="C28" s="119" t="str">
        <f t="shared" si="3"/>
        <v>Warisaliganj</v>
      </c>
      <c r="D28" s="41" t="str">
        <f t="shared" si="4"/>
        <v>FN25-26-02898</v>
      </c>
      <c r="E28" s="65">
        <v>46041</v>
      </c>
      <c r="F28" s="38" t="str">
        <f t="shared" si="5"/>
        <v>Ajay Kumar Sharma</v>
      </c>
      <c r="G28" s="49" t="str">
        <f t="shared" si="6"/>
        <v>SF0071032</v>
      </c>
      <c r="H28" s="49" t="str">
        <f t="shared" si="7"/>
        <v>Credit Assistant</v>
      </c>
      <c r="I28" s="120" t="s">
        <v>550</v>
      </c>
      <c r="J28" s="120" t="s">
        <v>583</v>
      </c>
      <c r="K28" s="120" t="s">
        <v>584</v>
      </c>
      <c r="L28" s="11">
        <v>355651147</v>
      </c>
      <c r="M28" s="65" t="s">
        <v>493</v>
      </c>
      <c r="N28" s="124">
        <v>65000</v>
      </c>
      <c r="O28" s="124">
        <v>3470</v>
      </c>
      <c r="P28" s="121" t="s">
        <v>139</v>
      </c>
      <c r="Q28" s="80">
        <v>45566</v>
      </c>
      <c r="R28" s="124">
        <v>3470</v>
      </c>
      <c r="S28" s="124">
        <v>0</v>
      </c>
      <c r="T28" s="124">
        <v>0</v>
      </c>
      <c r="U28" s="125">
        <f t="shared" si="1"/>
        <v>3470</v>
      </c>
      <c r="V28" s="117" t="s">
        <v>201</v>
      </c>
      <c r="W28" s="122" t="s">
        <v>697</v>
      </c>
    </row>
    <row r="29" spans="1:23" ht="25.05" customHeight="1" x14ac:dyDescent="0.3">
      <c r="A29" s="64">
        <v>25</v>
      </c>
      <c r="B29" s="60" t="str">
        <f t="shared" si="2"/>
        <v>BH2827</v>
      </c>
      <c r="C29" s="119" t="str">
        <f t="shared" si="3"/>
        <v>Warisaliganj</v>
      </c>
      <c r="D29" s="41" t="str">
        <f t="shared" si="4"/>
        <v>FN25-26-02898</v>
      </c>
      <c r="E29" s="65">
        <v>46041</v>
      </c>
      <c r="F29" s="38" t="str">
        <f t="shared" si="5"/>
        <v>Ajay Kumar Sharma</v>
      </c>
      <c r="G29" s="49" t="str">
        <f t="shared" si="6"/>
        <v>SF0071032</v>
      </c>
      <c r="H29" s="49" t="str">
        <f t="shared" si="7"/>
        <v>Credit Assistant</v>
      </c>
      <c r="I29" s="120" t="s">
        <v>550</v>
      </c>
      <c r="J29" s="120" t="s">
        <v>589</v>
      </c>
      <c r="K29" s="120" t="s">
        <v>590</v>
      </c>
      <c r="L29" s="11">
        <v>356217321</v>
      </c>
      <c r="M29" s="65" t="s">
        <v>591</v>
      </c>
      <c r="N29" s="124">
        <v>65000</v>
      </c>
      <c r="O29" s="124">
        <v>3470</v>
      </c>
      <c r="P29" s="121" t="s">
        <v>139</v>
      </c>
      <c r="Q29" s="80">
        <v>45510</v>
      </c>
      <c r="R29" s="124">
        <v>3470</v>
      </c>
      <c r="S29" s="124">
        <v>0</v>
      </c>
      <c r="T29" s="124">
        <v>0</v>
      </c>
      <c r="U29" s="125">
        <f t="shared" si="1"/>
        <v>3470</v>
      </c>
      <c r="V29" s="117" t="s">
        <v>201</v>
      </c>
      <c r="W29" s="122" t="s">
        <v>698</v>
      </c>
    </row>
    <row r="30" spans="1:23" ht="25.05" customHeight="1" x14ac:dyDescent="0.3">
      <c r="A30" s="64">
        <v>26</v>
      </c>
      <c r="B30" s="60" t="str">
        <f t="shared" si="2"/>
        <v>BH2827</v>
      </c>
      <c r="C30" s="119" t="str">
        <f t="shared" si="3"/>
        <v>Warisaliganj</v>
      </c>
      <c r="D30" s="41" t="str">
        <f t="shared" si="4"/>
        <v>FN25-26-02898</v>
      </c>
      <c r="E30" s="65">
        <v>46041</v>
      </c>
      <c r="F30" s="38" t="str">
        <f t="shared" si="5"/>
        <v>Ajay Kumar Sharma</v>
      </c>
      <c r="G30" s="49" t="str">
        <f t="shared" si="6"/>
        <v>SF0071032</v>
      </c>
      <c r="H30" s="49" t="str">
        <f t="shared" si="7"/>
        <v>Credit Assistant</v>
      </c>
      <c r="I30" s="120" t="s">
        <v>550</v>
      </c>
      <c r="J30" s="120" t="s">
        <v>589</v>
      </c>
      <c r="K30" s="120" t="s">
        <v>590</v>
      </c>
      <c r="L30" s="11">
        <v>356217321</v>
      </c>
      <c r="M30" s="65" t="s">
        <v>591</v>
      </c>
      <c r="N30" s="124">
        <v>65000</v>
      </c>
      <c r="O30" s="124">
        <v>3470</v>
      </c>
      <c r="P30" s="121" t="s">
        <v>139</v>
      </c>
      <c r="Q30" s="80">
        <v>45538</v>
      </c>
      <c r="R30" s="124">
        <v>3470</v>
      </c>
      <c r="S30" s="124">
        <v>0</v>
      </c>
      <c r="T30" s="124">
        <v>0</v>
      </c>
      <c r="U30" s="125">
        <f t="shared" si="1"/>
        <v>3470</v>
      </c>
      <c r="V30" s="117" t="s">
        <v>201</v>
      </c>
      <c r="W30" s="122" t="s">
        <v>699</v>
      </c>
    </row>
    <row r="31" spans="1:23" ht="25.05" customHeight="1" x14ac:dyDescent="0.3">
      <c r="A31" s="64">
        <v>27</v>
      </c>
      <c r="B31" s="60" t="str">
        <f t="shared" si="2"/>
        <v>BH2827</v>
      </c>
      <c r="C31" s="119" t="str">
        <f t="shared" si="3"/>
        <v>Warisaliganj</v>
      </c>
      <c r="D31" s="41" t="str">
        <f t="shared" si="4"/>
        <v>FN25-26-02898</v>
      </c>
      <c r="E31" s="65">
        <v>46041</v>
      </c>
      <c r="F31" s="38" t="str">
        <f t="shared" si="5"/>
        <v>Ajay Kumar Sharma</v>
      </c>
      <c r="G31" s="49" t="str">
        <f t="shared" si="6"/>
        <v>SF0071032</v>
      </c>
      <c r="H31" s="49" t="str">
        <f t="shared" si="7"/>
        <v>Credit Assistant</v>
      </c>
      <c r="I31" s="120" t="s">
        <v>550</v>
      </c>
      <c r="J31" s="120" t="s">
        <v>589</v>
      </c>
      <c r="K31" s="120" t="s">
        <v>590</v>
      </c>
      <c r="L31" s="11">
        <v>356217321</v>
      </c>
      <c r="M31" s="65" t="s">
        <v>591</v>
      </c>
      <c r="N31" s="124">
        <v>65000</v>
      </c>
      <c r="O31" s="124">
        <v>3470</v>
      </c>
      <c r="P31" s="121" t="s">
        <v>139</v>
      </c>
      <c r="Q31" s="80">
        <v>45566</v>
      </c>
      <c r="R31" s="124">
        <v>3470</v>
      </c>
      <c r="S31" s="124">
        <v>0</v>
      </c>
      <c r="T31" s="124">
        <v>0</v>
      </c>
      <c r="U31" s="125">
        <f t="shared" si="1"/>
        <v>3470</v>
      </c>
      <c r="V31" s="117" t="s">
        <v>201</v>
      </c>
      <c r="W31" s="122" t="s">
        <v>697</v>
      </c>
    </row>
    <row r="32" spans="1:23" ht="25.05" customHeight="1" x14ac:dyDescent="0.3">
      <c r="A32" s="64">
        <v>28</v>
      </c>
      <c r="B32" s="60" t="str">
        <f t="shared" si="2"/>
        <v>BH2827</v>
      </c>
      <c r="C32" s="119" t="str">
        <f t="shared" si="3"/>
        <v>Warisaliganj</v>
      </c>
      <c r="D32" s="41" t="str">
        <f t="shared" si="4"/>
        <v>FN25-26-02898</v>
      </c>
      <c r="E32" s="65">
        <v>46041</v>
      </c>
      <c r="F32" s="38" t="str">
        <f t="shared" si="5"/>
        <v>Ajay Kumar Sharma</v>
      </c>
      <c r="G32" s="49" t="str">
        <f t="shared" si="6"/>
        <v>SF0071032</v>
      </c>
      <c r="H32" s="49" t="str">
        <f t="shared" si="7"/>
        <v>Credit Assistant</v>
      </c>
      <c r="I32" s="120" t="s">
        <v>609</v>
      </c>
      <c r="J32" s="120" t="s">
        <v>611</v>
      </c>
      <c r="K32" s="120" t="s">
        <v>612</v>
      </c>
      <c r="L32" s="11">
        <v>350624287</v>
      </c>
      <c r="M32" s="65" t="s">
        <v>613</v>
      </c>
      <c r="N32" s="124">
        <v>54278</v>
      </c>
      <c r="O32" s="124">
        <v>2900</v>
      </c>
      <c r="P32" s="121" t="s">
        <v>139</v>
      </c>
      <c r="Q32" s="80">
        <v>45697</v>
      </c>
      <c r="R32" s="124">
        <v>2900</v>
      </c>
      <c r="S32" s="124">
        <v>0</v>
      </c>
      <c r="T32" s="124">
        <v>0</v>
      </c>
      <c r="U32" s="125">
        <f t="shared" si="1"/>
        <v>2900</v>
      </c>
      <c r="V32" s="117" t="s">
        <v>201</v>
      </c>
      <c r="W32" s="122" t="s">
        <v>700</v>
      </c>
    </row>
    <row r="33" spans="1:23" ht="25.05" customHeight="1" x14ac:dyDescent="0.3">
      <c r="A33" s="64">
        <v>29</v>
      </c>
      <c r="B33" s="60" t="str">
        <f t="shared" si="2"/>
        <v>BH2827</v>
      </c>
      <c r="C33" s="119" t="str">
        <f t="shared" si="3"/>
        <v>Warisaliganj</v>
      </c>
      <c r="D33" s="41" t="str">
        <f t="shared" si="4"/>
        <v>FN25-26-02898</v>
      </c>
      <c r="E33" s="65">
        <v>46041</v>
      </c>
      <c r="F33" s="38" t="str">
        <f t="shared" si="5"/>
        <v>Ajay Kumar Sharma</v>
      </c>
      <c r="G33" s="49" t="str">
        <f t="shared" si="6"/>
        <v>SF0071032</v>
      </c>
      <c r="H33" s="49" t="str">
        <f t="shared" si="7"/>
        <v>Credit Assistant</v>
      </c>
      <c r="I33" s="120" t="s">
        <v>609</v>
      </c>
      <c r="J33" s="120" t="s">
        <v>611</v>
      </c>
      <c r="K33" s="120" t="s">
        <v>612</v>
      </c>
      <c r="L33" s="11">
        <v>350624287</v>
      </c>
      <c r="M33" s="65" t="s">
        <v>613</v>
      </c>
      <c r="N33" s="124">
        <v>54278</v>
      </c>
      <c r="O33" s="124">
        <v>2900</v>
      </c>
      <c r="P33" s="121" t="s">
        <v>139</v>
      </c>
      <c r="Q33" s="80">
        <v>45725</v>
      </c>
      <c r="R33" s="124">
        <v>2900</v>
      </c>
      <c r="S33" s="124">
        <v>0</v>
      </c>
      <c r="T33" s="124">
        <v>0</v>
      </c>
      <c r="U33" s="125">
        <f t="shared" si="1"/>
        <v>2900</v>
      </c>
      <c r="V33" s="117" t="s">
        <v>201</v>
      </c>
      <c r="W33" s="122" t="s">
        <v>701</v>
      </c>
    </row>
    <row r="34" spans="1:23" ht="25.05" customHeight="1" x14ac:dyDescent="0.3">
      <c r="A34" s="64">
        <v>30</v>
      </c>
      <c r="B34" s="60" t="str">
        <f t="shared" si="2"/>
        <v>BH2827</v>
      </c>
      <c r="C34" s="119" t="str">
        <f t="shared" si="3"/>
        <v>Warisaliganj</v>
      </c>
      <c r="D34" s="41" t="str">
        <f t="shared" si="4"/>
        <v>FN25-26-02898</v>
      </c>
      <c r="E34" s="65">
        <v>46041</v>
      </c>
      <c r="F34" s="38" t="str">
        <f t="shared" si="5"/>
        <v>Ajay Kumar Sharma</v>
      </c>
      <c r="G34" s="49" t="str">
        <f t="shared" si="6"/>
        <v>SF0071032</v>
      </c>
      <c r="H34" s="49" t="str">
        <f t="shared" si="7"/>
        <v>Credit Assistant</v>
      </c>
      <c r="I34" s="120" t="s">
        <v>620</v>
      </c>
      <c r="J34" s="120" t="s">
        <v>622</v>
      </c>
      <c r="K34" s="120" t="s">
        <v>623</v>
      </c>
      <c r="L34" s="11">
        <v>356759584</v>
      </c>
      <c r="M34" s="65" t="s">
        <v>624</v>
      </c>
      <c r="N34" s="124">
        <v>72000</v>
      </c>
      <c r="O34" s="124">
        <v>3840</v>
      </c>
      <c r="P34" s="121" t="s">
        <v>139</v>
      </c>
      <c r="Q34" s="80">
        <v>45506</v>
      </c>
      <c r="R34" s="124">
        <v>3840</v>
      </c>
      <c r="S34" s="124">
        <v>0</v>
      </c>
      <c r="T34" s="124">
        <v>0</v>
      </c>
      <c r="U34" s="125">
        <f t="shared" si="1"/>
        <v>3840</v>
      </c>
      <c r="V34" s="117" t="s">
        <v>201</v>
      </c>
      <c r="W34" s="122" t="s">
        <v>702</v>
      </c>
    </row>
    <row r="35" spans="1:23" ht="25.05" customHeight="1" x14ac:dyDescent="0.3">
      <c r="A35" s="64">
        <v>31</v>
      </c>
      <c r="B35" s="60" t="str">
        <f t="shared" si="2"/>
        <v>BH2827</v>
      </c>
      <c r="C35" s="119" t="str">
        <f t="shared" si="3"/>
        <v>Warisaliganj</v>
      </c>
      <c r="D35" s="41" t="str">
        <f t="shared" si="4"/>
        <v>FN25-26-02898</v>
      </c>
      <c r="E35" s="65">
        <v>46041</v>
      </c>
      <c r="F35" s="38" t="str">
        <f t="shared" si="5"/>
        <v>Ajay Kumar Sharma</v>
      </c>
      <c r="G35" s="49" t="str">
        <f t="shared" si="6"/>
        <v>SF0071032</v>
      </c>
      <c r="H35" s="49" t="str">
        <f t="shared" si="7"/>
        <v>Credit Assistant</v>
      </c>
      <c r="I35" s="120" t="s">
        <v>620</v>
      </c>
      <c r="J35" s="120" t="s">
        <v>622</v>
      </c>
      <c r="K35" s="120" t="s">
        <v>623</v>
      </c>
      <c r="L35" s="11">
        <v>356759584</v>
      </c>
      <c r="M35" s="65" t="s">
        <v>624</v>
      </c>
      <c r="N35" s="124">
        <v>72000</v>
      </c>
      <c r="O35" s="124">
        <v>3840</v>
      </c>
      <c r="P35" s="121" t="s">
        <v>139</v>
      </c>
      <c r="Q35" s="80">
        <v>45597</v>
      </c>
      <c r="R35" s="124">
        <v>3840</v>
      </c>
      <c r="S35" s="124">
        <v>0</v>
      </c>
      <c r="T35" s="124">
        <v>0</v>
      </c>
      <c r="U35" s="125">
        <f t="shared" si="1"/>
        <v>3840</v>
      </c>
      <c r="V35" s="117" t="s">
        <v>201</v>
      </c>
      <c r="W35" s="122" t="s">
        <v>703</v>
      </c>
    </row>
    <row r="36" spans="1:23" ht="25.05" customHeight="1" x14ac:dyDescent="0.3">
      <c r="A36" s="64">
        <v>32</v>
      </c>
      <c r="B36" s="60" t="str">
        <f t="shared" si="2"/>
        <v>BH2827</v>
      </c>
      <c r="C36" s="119" t="str">
        <f t="shared" si="3"/>
        <v>Warisaliganj</v>
      </c>
      <c r="D36" s="41" t="str">
        <f t="shared" si="4"/>
        <v>FN25-26-02898</v>
      </c>
      <c r="E36" s="65">
        <v>46041</v>
      </c>
      <c r="F36" s="38" t="str">
        <f t="shared" si="5"/>
        <v>Ajay Kumar Sharma</v>
      </c>
      <c r="G36" s="49" t="str">
        <f t="shared" si="6"/>
        <v>SF0071032</v>
      </c>
      <c r="H36" s="49" t="str">
        <f t="shared" si="7"/>
        <v>Credit Assistant</v>
      </c>
      <c r="I36" s="120" t="s">
        <v>620</v>
      </c>
      <c r="J36" s="120" t="s">
        <v>622</v>
      </c>
      <c r="K36" s="120" t="s">
        <v>623</v>
      </c>
      <c r="L36" s="11">
        <v>356759584</v>
      </c>
      <c r="M36" s="65" t="s">
        <v>624</v>
      </c>
      <c r="N36" s="124">
        <v>72000</v>
      </c>
      <c r="O36" s="124">
        <v>3840</v>
      </c>
      <c r="P36" s="121" t="s">
        <v>139</v>
      </c>
      <c r="Q36" s="80">
        <v>45690</v>
      </c>
      <c r="R36" s="124">
        <v>3840</v>
      </c>
      <c r="S36" s="124">
        <v>0</v>
      </c>
      <c r="T36" s="124">
        <v>0</v>
      </c>
      <c r="U36" s="125">
        <f t="shared" si="1"/>
        <v>3840</v>
      </c>
      <c r="V36" s="117" t="s">
        <v>201</v>
      </c>
      <c r="W36" s="122" t="s">
        <v>704</v>
      </c>
    </row>
    <row r="37" spans="1:23" ht="25.05" customHeight="1" x14ac:dyDescent="0.3">
      <c r="A37" s="64">
        <v>33</v>
      </c>
      <c r="B37" s="60" t="str">
        <f t="shared" si="2"/>
        <v>BH2827</v>
      </c>
      <c r="C37" s="119" t="str">
        <f t="shared" si="3"/>
        <v>Warisaliganj</v>
      </c>
      <c r="D37" s="41" t="str">
        <f t="shared" si="4"/>
        <v>FN25-26-02898</v>
      </c>
      <c r="E37" s="65">
        <v>46041</v>
      </c>
      <c r="F37" s="38" t="str">
        <f t="shared" si="5"/>
        <v>Ajay Kumar Sharma</v>
      </c>
      <c r="G37" s="49" t="str">
        <f t="shared" si="6"/>
        <v>SF0071032</v>
      </c>
      <c r="H37" s="49" t="str">
        <f t="shared" si="7"/>
        <v>Credit Assistant</v>
      </c>
      <c r="I37" s="120" t="s">
        <v>620</v>
      </c>
      <c r="J37" s="120" t="s">
        <v>622</v>
      </c>
      <c r="K37" s="120" t="s">
        <v>623</v>
      </c>
      <c r="L37" s="11">
        <v>356759584</v>
      </c>
      <c r="M37" s="65" t="s">
        <v>624</v>
      </c>
      <c r="N37" s="124">
        <v>72000</v>
      </c>
      <c r="O37" s="124">
        <v>3840</v>
      </c>
      <c r="P37" s="121" t="s">
        <v>139</v>
      </c>
      <c r="Q37" s="80">
        <v>45751</v>
      </c>
      <c r="R37" s="124">
        <v>3840</v>
      </c>
      <c r="S37" s="124">
        <v>0</v>
      </c>
      <c r="T37" s="124">
        <v>0</v>
      </c>
      <c r="U37" s="125">
        <f t="shared" si="1"/>
        <v>3840</v>
      </c>
      <c r="V37" s="117" t="s">
        <v>201</v>
      </c>
      <c r="W37" s="122" t="s">
        <v>705</v>
      </c>
    </row>
    <row r="38" spans="1:23" ht="25.05" customHeight="1" x14ac:dyDescent="0.3">
      <c r="A38" s="64">
        <v>34</v>
      </c>
      <c r="B38" s="60" t="str">
        <f t="shared" si="2"/>
        <v>BH2827</v>
      </c>
      <c r="C38" s="119" t="str">
        <f t="shared" si="3"/>
        <v>Warisaliganj</v>
      </c>
      <c r="D38" s="41" t="str">
        <f t="shared" si="4"/>
        <v>FN25-26-02898</v>
      </c>
      <c r="E38" s="65">
        <v>46041</v>
      </c>
      <c r="F38" s="38" t="str">
        <f t="shared" si="5"/>
        <v>Ajay Kumar Sharma</v>
      </c>
      <c r="G38" s="49" t="str">
        <f t="shared" si="6"/>
        <v>SF0071032</v>
      </c>
      <c r="H38" s="49" t="str">
        <f t="shared" si="7"/>
        <v>Credit Assistant</v>
      </c>
      <c r="I38" s="120" t="s">
        <v>286</v>
      </c>
      <c r="J38" s="120" t="s">
        <v>630</v>
      </c>
      <c r="K38" s="120" t="s">
        <v>631</v>
      </c>
      <c r="L38" s="11">
        <v>356684644</v>
      </c>
      <c r="M38" s="65" t="s">
        <v>592</v>
      </c>
      <c r="N38" s="124">
        <v>65000</v>
      </c>
      <c r="O38" s="124">
        <v>3470</v>
      </c>
      <c r="P38" s="121" t="s">
        <v>139</v>
      </c>
      <c r="Q38" s="80">
        <v>45537</v>
      </c>
      <c r="R38" s="124">
        <v>3470</v>
      </c>
      <c r="S38" s="124">
        <v>0</v>
      </c>
      <c r="T38" s="124">
        <v>0</v>
      </c>
      <c r="U38" s="125">
        <f t="shared" si="1"/>
        <v>3470</v>
      </c>
      <c r="V38" s="117" t="s">
        <v>201</v>
      </c>
      <c r="W38" s="122" t="s">
        <v>706</v>
      </c>
    </row>
    <row r="39" spans="1:23" ht="25.05" customHeight="1" x14ac:dyDescent="0.3">
      <c r="A39" s="64">
        <v>35</v>
      </c>
      <c r="B39" s="60" t="str">
        <f t="shared" si="2"/>
        <v>BH2827</v>
      </c>
      <c r="C39" s="119" t="str">
        <f t="shared" si="3"/>
        <v>Warisaliganj</v>
      </c>
      <c r="D39" s="41" t="str">
        <f t="shared" si="4"/>
        <v>FN25-26-02898</v>
      </c>
      <c r="E39" s="65">
        <v>46041</v>
      </c>
      <c r="F39" s="38" t="str">
        <f t="shared" si="5"/>
        <v>Ajay Kumar Sharma</v>
      </c>
      <c r="G39" s="49" t="str">
        <f t="shared" si="6"/>
        <v>SF0071032</v>
      </c>
      <c r="H39" s="49" t="str">
        <f t="shared" si="7"/>
        <v>Credit Assistant</v>
      </c>
      <c r="I39" s="120" t="s">
        <v>286</v>
      </c>
      <c r="J39" s="120" t="s">
        <v>630</v>
      </c>
      <c r="K39" s="120" t="s">
        <v>631</v>
      </c>
      <c r="L39" s="11">
        <v>356684644</v>
      </c>
      <c r="M39" s="65" t="s">
        <v>592</v>
      </c>
      <c r="N39" s="124">
        <v>65000</v>
      </c>
      <c r="O39" s="124">
        <v>3470</v>
      </c>
      <c r="P39" s="121" t="s">
        <v>139</v>
      </c>
      <c r="Q39" s="80">
        <v>45628</v>
      </c>
      <c r="R39" s="124">
        <v>3470</v>
      </c>
      <c r="S39" s="124">
        <v>0</v>
      </c>
      <c r="T39" s="124">
        <v>0</v>
      </c>
      <c r="U39" s="125">
        <f t="shared" si="1"/>
        <v>3470</v>
      </c>
      <c r="V39" s="117" t="s">
        <v>201</v>
      </c>
      <c r="W39" s="122" t="s">
        <v>707</v>
      </c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E1" zoomScaleNormal="100" workbookViewId="0">
      <selection activeCell="BH8" sqref="BH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101.5546875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254</v>
      </c>
      <c r="G5" s="84" t="s">
        <v>245</v>
      </c>
      <c r="H5" s="38" t="s">
        <v>246</v>
      </c>
      <c r="I5" s="84">
        <v>17239</v>
      </c>
      <c r="J5" s="38" t="s">
        <v>255</v>
      </c>
      <c r="K5" s="84">
        <v>17239</v>
      </c>
      <c r="L5" s="84" t="s">
        <v>256</v>
      </c>
      <c r="M5" s="38" t="s">
        <v>257</v>
      </c>
      <c r="N5" s="84">
        <v>24676</v>
      </c>
      <c r="O5" s="84" t="s">
        <v>258</v>
      </c>
      <c r="P5" s="84">
        <v>39845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353326893</v>
      </c>
      <c r="Z5" s="38" t="s">
        <v>353</v>
      </c>
      <c r="AA5" s="108" t="s">
        <v>385</v>
      </c>
      <c r="AB5" s="84">
        <v>73000</v>
      </c>
      <c r="AC5" s="108" t="s">
        <v>413</v>
      </c>
      <c r="AD5" s="84">
        <v>24</v>
      </c>
      <c r="AE5" s="84" t="s">
        <v>420</v>
      </c>
      <c r="AF5" s="84" t="s">
        <v>429</v>
      </c>
      <c r="AG5" s="108" t="s">
        <v>454</v>
      </c>
      <c r="AH5" s="84" t="s">
        <v>455</v>
      </c>
      <c r="AI5" s="108" t="s">
        <v>456</v>
      </c>
      <c r="AJ5" s="84">
        <v>3900</v>
      </c>
      <c r="AK5" s="84">
        <v>3900</v>
      </c>
      <c r="AL5" s="108" t="s">
        <v>457</v>
      </c>
      <c r="AM5" s="84">
        <v>62570.03</v>
      </c>
      <c r="AN5" s="112">
        <v>19329.97</v>
      </c>
      <c r="AO5" s="112">
        <v>81900</v>
      </c>
      <c r="AP5" s="112">
        <v>10429.969999999999</v>
      </c>
      <c r="AQ5" s="112">
        <v>401.03</v>
      </c>
      <c r="AR5" s="112">
        <v>10831</v>
      </c>
      <c r="AS5" s="112">
        <v>10429.969999999999</v>
      </c>
      <c r="AT5" s="112">
        <v>401.03</v>
      </c>
      <c r="AU5" s="112">
        <v>10831</v>
      </c>
      <c r="AV5" s="84">
        <v>27</v>
      </c>
      <c r="AW5" s="84">
        <v>168</v>
      </c>
      <c r="AX5" s="84"/>
      <c r="AY5" s="108"/>
      <c r="AZ5" s="84"/>
      <c r="BA5" s="84"/>
      <c r="BB5" s="84" t="s">
        <v>527</v>
      </c>
      <c r="BC5" s="84"/>
      <c r="BD5" s="108"/>
      <c r="BE5" s="84">
        <v>0</v>
      </c>
      <c r="BF5" s="38" t="s">
        <v>261</v>
      </c>
      <c r="BG5" s="84" t="s">
        <v>724</v>
      </c>
      <c r="BH5" s="114" t="s">
        <v>529</v>
      </c>
      <c r="BI5" s="38" t="s">
        <v>110</v>
      </c>
      <c r="BJ5" s="85">
        <v>46041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/>
      <c r="BQ5" s="117"/>
      <c r="BR5" s="118" t="s">
        <v>530</v>
      </c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254</v>
      </c>
      <c r="G6" s="84" t="s">
        <v>245</v>
      </c>
      <c r="H6" s="38" t="s">
        <v>246</v>
      </c>
      <c r="I6" s="84">
        <v>17239</v>
      </c>
      <c r="J6" s="38" t="s">
        <v>255</v>
      </c>
      <c r="K6" s="84">
        <v>17239</v>
      </c>
      <c r="L6" s="84" t="s">
        <v>256</v>
      </c>
      <c r="M6" s="38" t="s">
        <v>257</v>
      </c>
      <c r="N6" s="84">
        <v>24676</v>
      </c>
      <c r="O6" s="84" t="s">
        <v>258</v>
      </c>
      <c r="P6" s="84">
        <v>39845</v>
      </c>
      <c r="Q6" s="38" t="s">
        <v>259</v>
      </c>
      <c r="R6" s="38" t="s">
        <v>260</v>
      </c>
      <c r="S6" s="84" t="s">
        <v>265</v>
      </c>
      <c r="T6" s="84" t="s">
        <v>265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354437827</v>
      </c>
      <c r="Z6" s="38" t="s">
        <v>354</v>
      </c>
      <c r="AA6" s="108" t="s">
        <v>386</v>
      </c>
      <c r="AB6" s="84">
        <v>80000</v>
      </c>
      <c r="AC6" s="108" t="s">
        <v>413</v>
      </c>
      <c r="AD6" s="84">
        <v>24</v>
      </c>
      <c r="AE6" s="84" t="s">
        <v>421</v>
      </c>
      <c r="AF6" s="84" t="s">
        <v>430</v>
      </c>
      <c r="AG6" s="108" t="s">
        <v>458</v>
      </c>
      <c r="AH6" s="84" t="s">
        <v>459</v>
      </c>
      <c r="AI6" s="108" t="s">
        <v>460</v>
      </c>
      <c r="AJ6" s="84">
        <v>4270</v>
      </c>
      <c r="AK6" s="84">
        <v>4270</v>
      </c>
      <c r="AL6" s="108" t="s">
        <v>461</v>
      </c>
      <c r="AM6" s="84">
        <v>67529.91</v>
      </c>
      <c r="AN6" s="112">
        <v>22335.09</v>
      </c>
      <c r="AO6" s="112">
        <v>89865</v>
      </c>
      <c r="AP6" s="112">
        <v>12470.09</v>
      </c>
      <c r="AQ6" s="112">
        <v>309.91000000000003</v>
      </c>
      <c r="AR6" s="112">
        <v>12780</v>
      </c>
      <c r="AS6" s="112">
        <v>12470.09</v>
      </c>
      <c r="AT6" s="112">
        <v>309.91000000000003</v>
      </c>
      <c r="AU6" s="112">
        <v>12780</v>
      </c>
      <c r="AV6" s="84">
        <v>24</v>
      </c>
      <c r="AW6" s="84">
        <v>77</v>
      </c>
      <c r="AX6" s="84"/>
      <c r="AY6" s="108"/>
      <c r="AZ6" s="84"/>
      <c r="BA6" s="84"/>
      <c r="BB6" s="84" t="s">
        <v>527</v>
      </c>
      <c r="BC6" s="84"/>
      <c r="BD6" s="108"/>
      <c r="BE6" s="84">
        <v>0</v>
      </c>
      <c r="BF6" s="38" t="s">
        <v>265</v>
      </c>
      <c r="BG6" s="84" t="s">
        <v>725</v>
      </c>
      <c r="BH6" s="114" t="s">
        <v>529</v>
      </c>
      <c r="BI6" s="38" t="s">
        <v>110</v>
      </c>
      <c r="BJ6" s="85">
        <v>46041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/>
      <c r="BQ6" s="117"/>
      <c r="BR6" s="118" t="s">
        <v>530</v>
      </c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254</v>
      </c>
      <c r="G7" s="84" t="s">
        <v>245</v>
      </c>
      <c r="H7" s="38" t="s">
        <v>246</v>
      </c>
      <c r="I7" s="84">
        <v>17239</v>
      </c>
      <c r="J7" s="38" t="s">
        <v>255</v>
      </c>
      <c r="K7" s="84">
        <v>17239</v>
      </c>
      <c r="L7" s="84" t="s">
        <v>256</v>
      </c>
      <c r="M7" s="38" t="s">
        <v>257</v>
      </c>
      <c r="N7" s="84">
        <v>24676</v>
      </c>
      <c r="O7" s="84" t="s">
        <v>258</v>
      </c>
      <c r="P7" s="84">
        <v>39845</v>
      </c>
      <c r="Q7" s="38" t="s">
        <v>259</v>
      </c>
      <c r="R7" s="38" t="s">
        <v>260</v>
      </c>
      <c r="S7" s="84" t="s">
        <v>266</v>
      </c>
      <c r="T7" s="84" t="s">
        <v>266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354437720</v>
      </c>
      <c r="Z7" s="38" t="s">
        <v>355</v>
      </c>
      <c r="AA7" s="108" t="s">
        <v>386</v>
      </c>
      <c r="AB7" s="84">
        <v>72000</v>
      </c>
      <c r="AC7" s="108" t="s">
        <v>413</v>
      </c>
      <c r="AD7" s="84">
        <v>30</v>
      </c>
      <c r="AE7" s="84" t="s">
        <v>422</v>
      </c>
      <c r="AF7" s="84" t="s">
        <v>431</v>
      </c>
      <c r="AG7" s="108" t="s">
        <v>462</v>
      </c>
      <c r="AH7" s="84" t="s">
        <v>459</v>
      </c>
      <c r="AI7" s="108" t="s">
        <v>460</v>
      </c>
      <c r="AJ7" s="84">
        <v>3250</v>
      </c>
      <c r="AK7" s="84">
        <v>3250</v>
      </c>
      <c r="AL7" s="108" t="s">
        <v>463</v>
      </c>
      <c r="AM7" s="84">
        <v>37552.39</v>
      </c>
      <c r="AN7" s="112">
        <v>20947.61</v>
      </c>
      <c r="AO7" s="112">
        <v>58500</v>
      </c>
      <c r="AP7" s="112">
        <v>34447.61</v>
      </c>
      <c r="AQ7" s="112">
        <v>4791.3900000000003</v>
      </c>
      <c r="AR7" s="112">
        <v>39239</v>
      </c>
      <c r="AS7" s="112">
        <v>16050.72</v>
      </c>
      <c r="AT7" s="112">
        <v>3449.28</v>
      </c>
      <c r="AU7" s="112">
        <v>19500</v>
      </c>
      <c r="AV7" s="84">
        <v>24</v>
      </c>
      <c r="AW7" s="84">
        <v>168</v>
      </c>
      <c r="AX7" s="84"/>
      <c r="AY7" s="108"/>
      <c r="AZ7" s="84"/>
      <c r="BA7" s="84"/>
      <c r="BB7" s="84" t="s">
        <v>527</v>
      </c>
      <c r="BC7" s="84"/>
      <c r="BD7" s="108"/>
      <c r="BE7" s="84">
        <v>0</v>
      </c>
      <c r="BF7" s="38" t="s">
        <v>266</v>
      </c>
      <c r="BG7" s="84" t="s">
        <v>726</v>
      </c>
      <c r="BH7" s="114" t="s">
        <v>529</v>
      </c>
      <c r="BI7" s="38" t="s">
        <v>110</v>
      </c>
      <c r="BJ7" s="85">
        <v>46041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/>
      <c r="BQ7" s="117"/>
      <c r="BR7" s="118" t="s">
        <v>530</v>
      </c>
    </row>
    <row r="8" spans="1:70" s="113" customFormat="1" ht="15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254</v>
      </c>
      <c r="G8" s="84" t="s">
        <v>245</v>
      </c>
      <c r="H8" s="38" t="s">
        <v>246</v>
      </c>
      <c r="I8" s="84">
        <v>17245</v>
      </c>
      <c r="J8" s="38" t="s">
        <v>267</v>
      </c>
      <c r="K8" s="84">
        <v>17245</v>
      </c>
      <c r="L8" s="84" t="s">
        <v>268</v>
      </c>
      <c r="M8" s="38" t="s">
        <v>269</v>
      </c>
      <c r="N8" s="84">
        <v>314514</v>
      </c>
      <c r="O8" s="84" t="s">
        <v>270</v>
      </c>
      <c r="P8" s="84">
        <v>433666</v>
      </c>
      <c r="Q8" s="38" t="s">
        <v>271</v>
      </c>
      <c r="R8" s="38" t="s">
        <v>260</v>
      </c>
      <c r="S8" s="84" t="s">
        <v>272</v>
      </c>
      <c r="T8" s="84" t="s">
        <v>272</v>
      </c>
      <c r="U8" s="84" t="s">
        <v>273</v>
      </c>
      <c r="V8" s="84" t="s">
        <v>263</v>
      </c>
      <c r="W8" s="84">
        <v>0</v>
      </c>
      <c r="X8" s="38" t="s">
        <v>274</v>
      </c>
      <c r="Y8" s="84">
        <v>355537817</v>
      </c>
      <c r="Z8" s="38" t="s">
        <v>356</v>
      </c>
      <c r="AA8" s="108" t="s">
        <v>387</v>
      </c>
      <c r="AB8" s="84">
        <v>65000</v>
      </c>
      <c r="AC8" s="108" t="s">
        <v>414</v>
      </c>
      <c r="AD8" s="84">
        <v>24</v>
      </c>
      <c r="AE8" s="84" t="s">
        <v>423</v>
      </c>
      <c r="AF8" s="84" t="s">
        <v>432</v>
      </c>
      <c r="AG8" s="108" t="s">
        <v>464</v>
      </c>
      <c r="AH8" s="84" t="s">
        <v>455</v>
      </c>
      <c r="AI8" s="108" t="s">
        <v>465</v>
      </c>
      <c r="AJ8" s="84">
        <v>3470</v>
      </c>
      <c r="AK8" s="84">
        <v>3470</v>
      </c>
      <c r="AL8" s="108" t="s">
        <v>466</v>
      </c>
      <c r="AM8" s="84">
        <v>51127.03</v>
      </c>
      <c r="AN8" s="112">
        <v>18272.97</v>
      </c>
      <c r="AO8" s="112">
        <v>69400</v>
      </c>
      <c r="AP8" s="112">
        <v>13872.97</v>
      </c>
      <c r="AQ8" s="112">
        <v>727.03</v>
      </c>
      <c r="AR8" s="112">
        <v>14600</v>
      </c>
      <c r="AS8" s="112">
        <v>6469.33</v>
      </c>
      <c r="AT8" s="112">
        <v>470.67</v>
      </c>
      <c r="AU8" s="112">
        <v>6940</v>
      </c>
      <c r="AV8" s="84">
        <v>22</v>
      </c>
      <c r="AW8" s="84">
        <v>38</v>
      </c>
      <c r="AX8" s="84"/>
      <c r="AY8" s="108"/>
      <c r="AZ8" s="84"/>
      <c r="BA8" s="84"/>
      <c r="BB8" s="84" t="s">
        <v>527</v>
      </c>
      <c r="BC8" s="84"/>
      <c r="BD8" s="108"/>
      <c r="BE8" s="84">
        <v>0</v>
      </c>
      <c r="BF8" s="38" t="s">
        <v>272</v>
      </c>
      <c r="BG8" s="84" t="s">
        <v>727</v>
      </c>
      <c r="BH8" s="114" t="s">
        <v>529</v>
      </c>
      <c r="BI8" s="38" t="s">
        <v>110</v>
      </c>
      <c r="BJ8" s="85">
        <v>46042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>
        <v>6940</v>
      </c>
      <c r="BQ8" s="117" t="s">
        <v>201</v>
      </c>
      <c r="BR8" s="118" t="s">
        <v>545</v>
      </c>
    </row>
    <row r="9" spans="1:70" s="113" customFormat="1" ht="15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254</v>
      </c>
      <c r="G9" s="84" t="s">
        <v>245</v>
      </c>
      <c r="H9" s="38" t="s">
        <v>246</v>
      </c>
      <c r="I9" s="84">
        <v>17245</v>
      </c>
      <c r="J9" s="38" t="s">
        <v>267</v>
      </c>
      <c r="K9" s="84">
        <v>17245</v>
      </c>
      <c r="L9" s="84" t="s">
        <v>268</v>
      </c>
      <c r="M9" s="38" t="s">
        <v>269</v>
      </c>
      <c r="N9" s="84">
        <v>314514</v>
      </c>
      <c r="O9" s="84" t="s">
        <v>270</v>
      </c>
      <c r="P9" s="84">
        <v>433666</v>
      </c>
      <c r="Q9" s="38" t="s">
        <v>271</v>
      </c>
      <c r="R9" s="38" t="s">
        <v>260</v>
      </c>
      <c r="S9" s="84" t="s">
        <v>275</v>
      </c>
      <c r="T9" s="84" t="s">
        <v>275</v>
      </c>
      <c r="U9" s="84" t="s">
        <v>276</v>
      </c>
      <c r="V9" s="84" t="s">
        <v>263</v>
      </c>
      <c r="W9" s="84">
        <v>0</v>
      </c>
      <c r="X9" s="38" t="s">
        <v>274</v>
      </c>
      <c r="Y9" s="84">
        <v>355537210</v>
      </c>
      <c r="Z9" s="38" t="s">
        <v>357</v>
      </c>
      <c r="AA9" s="108" t="s">
        <v>387</v>
      </c>
      <c r="AB9" s="84">
        <v>65000</v>
      </c>
      <c r="AC9" s="108" t="s">
        <v>414</v>
      </c>
      <c r="AD9" s="84">
        <v>24</v>
      </c>
      <c r="AE9" s="84" t="s">
        <v>423</v>
      </c>
      <c r="AF9" s="84" t="s">
        <v>433</v>
      </c>
      <c r="AG9" s="108" t="s">
        <v>467</v>
      </c>
      <c r="AH9" s="84" t="s">
        <v>455</v>
      </c>
      <c r="AI9" s="108" t="s">
        <v>465</v>
      </c>
      <c r="AJ9" s="84">
        <v>3470</v>
      </c>
      <c r="AK9" s="84">
        <v>3470</v>
      </c>
      <c r="AL9" s="108" t="s">
        <v>466</v>
      </c>
      <c r="AM9" s="84">
        <v>51127.03</v>
      </c>
      <c r="AN9" s="112">
        <v>18272.97</v>
      </c>
      <c r="AO9" s="112">
        <v>69400</v>
      </c>
      <c r="AP9" s="112">
        <v>13872.97</v>
      </c>
      <c r="AQ9" s="112">
        <v>727.03</v>
      </c>
      <c r="AR9" s="112">
        <v>14600</v>
      </c>
      <c r="AS9" s="112">
        <v>6469.33</v>
      </c>
      <c r="AT9" s="112">
        <v>470.67</v>
      </c>
      <c r="AU9" s="112">
        <v>6940</v>
      </c>
      <c r="AV9" s="84">
        <v>22</v>
      </c>
      <c r="AW9" s="84">
        <v>38</v>
      </c>
      <c r="AX9" s="84"/>
      <c r="AY9" s="108"/>
      <c r="AZ9" s="84"/>
      <c r="BA9" s="84"/>
      <c r="BB9" s="84" t="s">
        <v>527</v>
      </c>
      <c r="BC9" s="84"/>
      <c r="BD9" s="108"/>
      <c r="BE9" s="84">
        <v>0</v>
      </c>
      <c r="BF9" s="38" t="s">
        <v>275</v>
      </c>
      <c r="BG9" s="84" t="s">
        <v>728</v>
      </c>
      <c r="BH9" s="114" t="s">
        <v>529</v>
      </c>
      <c r="BI9" s="38" t="s">
        <v>110</v>
      </c>
      <c r="BJ9" s="85">
        <v>46042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6940</v>
      </c>
      <c r="BQ9" s="117" t="s">
        <v>201</v>
      </c>
      <c r="BR9" s="118" t="s">
        <v>544</v>
      </c>
    </row>
    <row r="10" spans="1:70" s="113" customFormat="1" ht="15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254</v>
      </c>
      <c r="G10" s="84" t="s">
        <v>245</v>
      </c>
      <c r="H10" s="38" t="s">
        <v>246</v>
      </c>
      <c r="I10" s="84">
        <v>17245</v>
      </c>
      <c r="J10" s="38" t="s">
        <v>267</v>
      </c>
      <c r="K10" s="84">
        <v>17245</v>
      </c>
      <c r="L10" s="84" t="s">
        <v>268</v>
      </c>
      <c r="M10" s="38" t="s">
        <v>269</v>
      </c>
      <c r="N10" s="84">
        <v>314514</v>
      </c>
      <c r="O10" s="84" t="s">
        <v>270</v>
      </c>
      <c r="P10" s="84">
        <v>433666</v>
      </c>
      <c r="Q10" s="38" t="s">
        <v>271</v>
      </c>
      <c r="R10" s="38" t="s">
        <v>260</v>
      </c>
      <c r="S10" s="84" t="s">
        <v>277</v>
      </c>
      <c r="T10" s="84" t="s">
        <v>277</v>
      </c>
      <c r="U10" s="84" t="s">
        <v>262</v>
      </c>
      <c r="V10" s="84" t="s">
        <v>263</v>
      </c>
      <c r="W10" s="84">
        <v>0</v>
      </c>
      <c r="X10" s="38" t="s">
        <v>274</v>
      </c>
      <c r="Y10" s="84">
        <v>355437066</v>
      </c>
      <c r="Z10" s="38" t="s">
        <v>358</v>
      </c>
      <c r="AA10" s="108" t="s">
        <v>388</v>
      </c>
      <c r="AB10" s="84">
        <v>65000</v>
      </c>
      <c r="AC10" s="108" t="s">
        <v>414</v>
      </c>
      <c r="AD10" s="84">
        <v>24</v>
      </c>
      <c r="AE10" s="84" t="s">
        <v>423</v>
      </c>
      <c r="AF10" s="84" t="s">
        <v>432</v>
      </c>
      <c r="AG10" s="108" t="s">
        <v>464</v>
      </c>
      <c r="AH10" s="84" t="s">
        <v>455</v>
      </c>
      <c r="AI10" s="108" t="s">
        <v>465</v>
      </c>
      <c r="AJ10" s="84">
        <v>3470</v>
      </c>
      <c r="AK10" s="84">
        <v>3470</v>
      </c>
      <c r="AL10" s="108" t="s">
        <v>466</v>
      </c>
      <c r="AM10" s="84">
        <v>50532.94</v>
      </c>
      <c r="AN10" s="112">
        <v>18867.060000000001</v>
      </c>
      <c r="AO10" s="112">
        <v>69400</v>
      </c>
      <c r="AP10" s="112">
        <v>14467.06</v>
      </c>
      <c r="AQ10" s="112">
        <v>776.94</v>
      </c>
      <c r="AR10" s="112">
        <v>15244</v>
      </c>
      <c r="AS10" s="112">
        <v>6446.33</v>
      </c>
      <c r="AT10" s="112">
        <v>493.67</v>
      </c>
      <c r="AU10" s="112">
        <v>6940</v>
      </c>
      <c r="AV10" s="84">
        <v>22</v>
      </c>
      <c r="AW10" s="84">
        <v>38</v>
      </c>
      <c r="AX10" s="84"/>
      <c r="AY10" s="108"/>
      <c r="AZ10" s="84"/>
      <c r="BA10" s="84"/>
      <c r="BB10" s="84" t="s">
        <v>527</v>
      </c>
      <c r="BC10" s="84"/>
      <c r="BD10" s="108"/>
      <c r="BE10" s="84">
        <v>0</v>
      </c>
      <c r="BF10" s="38" t="s">
        <v>277</v>
      </c>
      <c r="BG10" s="84" t="s">
        <v>729</v>
      </c>
      <c r="BH10" s="114" t="s">
        <v>529</v>
      </c>
      <c r="BI10" s="38" t="s">
        <v>110</v>
      </c>
      <c r="BJ10" s="85">
        <v>46042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>
        <v>6940</v>
      </c>
      <c r="BQ10" s="117" t="s">
        <v>201</v>
      </c>
      <c r="BR10" s="118" t="s">
        <v>543</v>
      </c>
    </row>
    <row r="11" spans="1:70" s="113" customFormat="1" ht="15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254</v>
      </c>
      <c r="G11" s="84" t="s">
        <v>245</v>
      </c>
      <c r="H11" s="38" t="s">
        <v>246</v>
      </c>
      <c r="I11" s="84">
        <v>17245</v>
      </c>
      <c r="J11" s="38" t="s">
        <v>267</v>
      </c>
      <c r="K11" s="84">
        <v>17245</v>
      </c>
      <c r="L11" s="84" t="s">
        <v>268</v>
      </c>
      <c r="M11" s="38" t="s">
        <v>269</v>
      </c>
      <c r="N11" s="84">
        <v>24768</v>
      </c>
      <c r="O11" s="84" t="s">
        <v>278</v>
      </c>
      <c r="P11" s="84">
        <v>484639</v>
      </c>
      <c r="Q11" s="38" t="s">
        <v>279</v>
      </c>
      <c r="R11" s="38" t="s">
        <v>260</v>
      </c>
      <c r="S11" s="84" t="s">
        <v>280</v>
      </c>
      <c r="T11" s="84" t="s">
        <v>280</v>
      </c>
      <c r="U11" s="84" t="s">
        <v>262</v>
      </c>
      <c r="V11" s="84" t="s">
        <v>263</v>
      </c>
      <c r="W11" s="84">
        <v>0</v>
      </c>
      <c r="X11" s="38" t="s">
        <v>274</v>
      </c>
      <c r="Y11" s="84">
        <v>356424091</v>
      </c>
      <c r="Z11" s="38" t="s">
        <v>359</v>
      </c>
      <c r="AA11" s="108" t="s">
        <v>389</v>
      </c>
      <c r="AB11" s="84">
        <v>52000</v>
      </c>
      <c r="AC11" s="108" t="s">
        <v>414</v>
      </c>
      <c r="AD11" s="84">
        <v>24</v>
      </c>
      <c r="AE11" s="84" t="s">
        <v>423</v>
      </c>
      <c r="AF11" s="84" t="s">
        <v>434</v>
      </c>
      <c r="AG11" s="108" t="s">
        <v>468</v>
      </c>
      <c r="AH11" s="84" t="s">
        <v>455</v>
      </c>
      <c r="AI11" s="108" t="s">
        <v>469</v>
      </c>
      <c r="AJ11" s="84">
        <v>2780</v>
      </c>
      <c r="AK11" s="84">
        <v>2780</v>
      </c>
      <c r="AL11" s="108" t="s">
        <v>466</v>
      </c>
      <c r="AM11" s="84">
        <v>39198.639999999999</v>
      </c>
      <c r="AN11" s="112">
        <v>13837.36</v>
      </c>
      <c r="AO11" s="112">
        <v>53036</v>
      </c>
      <c r="AP11" s="112">
        <v>12801.36</v>
      </c>
      <c r="AQ11" s="112">
        <v>554.64</v>
      </c>
      <c r="AR11" s="112">
        <v>13356</v>
      </c>
      <c r="AS11" s="112">
        <v>5117.59</v>
      </c>
      <c r="AT11" s="112">
        <v>226.41</v>
      </c>
      <c r="AU11" s="112">
        <v>5344</v>
      </c>
      <c r="AV11" s="84">
        <v>21</v>
      </c>
      <c r="AW11" s="84">
        <v>38</v>
      </c>
      <c r="AX11" s="84"/>
      <c r="AY11" s="108"/>
      <c r="AZ11" s="84"/>
      <c r="BA11" s="84"/>
      <c r="BB11" s="84" t="s">
        <v>527</v>
      </c>
      <c r="BC11" s="84"/>
      <c r="BD11" s="108"/>
      <c r="BE11" s="84">
        <v>0</v>
      </c>
      <c r="BF11" s="38" t="s">
        <v>280</v>
      </c>
      <c r="BG11" s="84" t="s">
        <v>730</v>
      </c>
      <c r="BH11" s="114" t="s">
        <v>529</v>
      </c>
      <c r="BI11" s="38" t="s">
        <v>110</v>
      </c>
      <c r="BJ11" s="85">
        <v>46041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>
        <v>5560</v>
      </c>
      <c r="BQ11" s="117" t="s">
        <v>201</v>
      </c>
      <c r="BR11" s="118" t="s">
        <v>544</v>
      </c>
    </row>
    <row r="12" spans="1:70" s="113" customFormat="1" ht="15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254</v>
      </c>
      <c r="G12" s="84" t="s">
        <v>245</v>
      </c>
      <c r="H12" s="38" t="s">
        <v>246</v>
      </c>
      <c r="I12" s="84">
        <v>17127</v>
      </c>
      <c r="J12" s="38" t="s">
        <v>281</v>
      </c>
      <c r="K12" s="84">
        <v>17127</v>
      </c>
      <c r="L12" s="84" t="s">
        <v>256</v>
      </c>
      <c r="M12" s="38" t="s">
        <v>257</v>
      </c>
      <c r="N12" s="84">
        <v>24636</v>
      </c>
      <c r="O12" s="84" t="s">
        <v>282</v>
      </c>
      <c r="P12" s="84">
        <v>39793</v>
      </c>
      <c r="Q12" s="38" t="s">
        <v>283</v>
      </c>
      <c r="R12" s="38" t="s">
        <v>260</v>
      </c>
      <c r="S12" s="84" t="s">
        <v>284</v>
      </c>
      <c r="T12" s="84" t="s">
        <v>284</v>
      </c>
      <c r="U12" s="84" t="s">
        <v>262</v>
      </c>
      <c r="V12" s="84" t="s">
        <v>263</v>
      </c>
      <c r="W12" s="84">
        <v>541</v>
      </c>
      <c r="X12" s="38" t="s">
        <v>285</v>
      </c>
      <c r="Y12" s="84">
        <v>352712841</v>
      </c>
      <c r="Z12" s="38" t="s">
        <v>360</v>
      </c>
      <c r="AA12" s="108" t="s">
        <v>390</v>
      </c>
      <c r="AB12" s="84">
        <v>52000</v>
      </c>
      <c r="AC12" s="108" t="s">
        <v>415</v>
      </c>
      <c r="AD12" s="84">
        <v>24</v>
      </c>
      <c r="AE12" s="84" t="s">
        <v>423</v>
      </c>
      <c r="AF12" s="84" t="s">
        <v>435</v>
      </c>
      <c r="AG12" s="108" t="s">
        <v>470</v>
      </c>
      <c r="AH12" s="84" t="s">
        <v>455</v>
      </c>
      <c r="AI12" s="108" t="s">
        <v>471</v>
      </c>
      <c r="AJ12" s="84">
        <v>2780</v>
      </c>
      <c r="AK12" s="84">
        <v>2780</v>
      </c>
      <c r="AL12" s="108" t="s">
        <v>472</v>
      </c>
      <c r="AM12" s="84">
        <v>36154.85</v>
      </c>
      <c r="AN12" s="112">
        <v>13885.15</v>
      </c>
      <c r="AO12" s="112">
        <v>50040</v>
      </c>
      <c r="AP12" s="112">
        <v>15845.15</v>
      </c>
      <c r="AQ12" s="112">
        <v>1162.8499999999999</v>
      </c>
      <c r="AR12" s="112">
        <v>17008</v>
      </c>
      <c r="AS12" s="112">
        <v>15845.15</v>
      </c>
      <c r="AT12" s="112">
        <v>1162.8499999999999</v>
      </c>
      <c r="AU12" s="112">
        <v>17008</v>
      </c>
      <c r="AV12" s="84">
        <v>29</v>
      </c>
      <c r="AW12" s="84">
        <v>283</v>
      </c>
      <c r="AX12" s="84"/>
      <c r="AY12" s="108"/>
      <c r="AZ12" s="84"/>
      <c r="BA12" s="84"/>
      <c r="BB12" s="84" t="s">
        <v>527</v>
      </c>
      <c r="BC12" s="84"/>
      <c r="BD12" s="108" t="s">
        <v>528</v>
      </c>
      <c r="BE12" s="84">
        <v>52000</v>
      </c>
      <c r="BF12" s="38" t="s">
        <v>284</v>
      </c>
      <c r="BG12" s="84" t="s">
        <v>731</v>
      </c>
      <c r="BH12" s="114" t="s">
        <v>529</v>
      </c>
      <c r="BI12" s="38" t="s">
        <v>110</v>
      </c>
      <c r="BJ12" s="85">
        <v>46041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>
        <v>8340</v>
      </c>
      <c r="BQ12" s="117" t="s">
        <v>201</v>
      </c>
      <c r="BR12" s="118" t="s">
        <v>531</v>
      </c>
    </row>
    <row r="13" spans="1:70" s="113" customFormat="1" ht="15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254</v>
      </c>
      <c r="G13" s="84" t="s">
        <v>245</v>
      </c>
      <c r="H13" s="38" t="s">
        <v>246</v>
      </c>
      <c r="I13" s="84">
        <v>17239</v>
      </c>
      <c r="J13" s="38" t="s">
        <v>255</v>
      </c>
      <c r="K13" s="84">
        <v>17239</v>
      </c>
      <c r="L13" s="84" t="s">
        <v>256</v>
      </c>
      <c r="M13" s="38" t="s">
        <v>257</v>
      </c>
      <c r="N13" s="84">
        <v>24842</v>
      </c>
      <c r="O13" s="84" t="s">
        <v>286</v>
      </c>
      <c r="P13" s="84">
        <v>40110</v>
      </c>
      <c r="Q13" s="38" t="s">
        <v>287</v>
      </c>
      <c r="R13" s="38" t="s">
        <v>260</v>
      </c>
      <c r="S13" s="84" t="s">
        <v>288</v>
      </c>
      <c r="T13" s="84" t="s">
        <v>288</v>
      </c>
      <c r="U13" s="84" t="s">
        <v>276</v>
      </c>
      <c r="V13" s="84" t="s">
        <v>263</v>
      </c>
      <c r="W13" s="84">
        <v>541</v>
      </c>
      <c r="X13" s="38" t="s">
        <v>264</v>
      </c>
      <c r="Y13" s="84">
        <v>352159263</v>
      </c>
      <c r="Z13" s="38" t="s">
        <v>361</v>
      </c>
      <c r="AA13" s="108" t="s">
        <v>391</v>
      </c>
      <c r="AB13" s="84">
        <v>63000</v>
      </c>
      <c r="AC13" s="108" t="s">
        <v>413</v>
      </c>
      <c r="AD13" s="84">
        <v>24</v>
      </c>
      <c r="AE13" s="84" t="s">
        <v>424</v>
      </c>
      <c r="AF13" s="84" t="s">
        <v>436</v>
      </c>
      <c r="AG13" s="108" t="s">
        <v>473</v>
      </c>
      <c r="AH13" s="84" t="s">
        <v>459</v>
      </c>
      <c r="AI13" s="108" t="s">
        <v>474</v>
      </c>
      <c r="AJ13" s="84">
        <v>3360</v>
      </c>
      <c r="AK13" s="84">
        <v>3360</v>
      </c>
      <c r="AL13" s="108" t="s">
        <v>475</v>
      </c>
      <c r="AM13" s="84">
        <v>53171.97</v>
      </c>
      <c r="AN13" s="112">
        <v>18562.03</v>
      </c>
      <c r="AO13" s="112">
        <v>71734</v>
      </c>
      <c r="AP13" s="112">
        <v>9828.0300000000007</v>
      </c>
      <c r="AQ13" s="112">
        <v>251.97</v>
      </c>
      <c r="AR13" s="112">
        <v>10080</v>
      </c>
      <c r="AS13" s="112">
        <v>9828.0300000000007</v>
      </c>
      <c r="AT13" s="112">
        <v>251.97</v>
      </c>
      <c r="AU13" s="112">
        <v>10080</v>
      </c>
      <c r="AV13" s="84">
        <v>30</v>
      </c>
      <c r="AW13" s="84">
        <v>231</v>
      </c>
      <c r="AX13" s="84"/>
      <c r="AY13" s="108"/>
      <c r="AZ13" s="84"/>
      <c r="BA13" s="84"/>
      <c r="BB13" s="84" t="s">
        <v>527</v>
      </c>
      <c r="BC13" s="84"/>
      <c r="BD13" s="108"/>
      <c r="BE13" s="84">
        <v>0</v>
      </c>
      <c r="BF13" s="38" t="s">
        <v>288</v>
      </c>
      <c r="BG13" s="84" t="s">
        <v>732</v>
      </c>
      <c r="BH13" s="114" t="s">
        <v>529</v>
      </c>
      <c r="BI13" s="38" t="s">
        <v>110</v>
      </c>
      <c r="BJ13" s="85">
        <v>46041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>
        <v>10080</v>
      </c>
      <c r="BQ13" s="117" t="s">
        <v>201</v>
      </c>
      <c r="BR13" s="118" t="s">
        <v>532</v>
      </c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254</v>
      </c>
      <c r="G14" s="84" t="s">
        <v>245</v>
      </c>
      <c r="H14" s="38" t="s">
        <v>246</v>
      </c>
      <c r="I14" s="84">
        <v>17135</v>
      </c>
      <c r="J14" s="38" t="s">
        <v>289</v>
      </c>
      <c r="K14" s="84">
        <v>17135</v>
      </c>
      <c r="L14" s="84" t="s">
        <v>268</v>
      </c>
      <c r="M14" s="38" t="s">
        <v>269</v>
      </c>
      <c r="N14" s="84">
        <v>24505</v>
      </c>
      <c r="O14" s="84" t="s">
        <v>290</v>
      </c>
      <c r="P14" s="84">
        <v>39694</v>
      </c>
      <c r="Q14" s="38" t="s">
        <v>291</v>
      </c>
      <c r="R14" s="38" t="s">
        <v>260</v>
      </c>
      <c r="S14" s="84" t="s">
        <v>292</v>
      </c>
      <c r="T14" s="84" t="s">
        <v>292</v>
      </c>
      <c r="U14" s="84" t="s">
        <v>293</v>
      </c>
      <c r="V14" s="84" t="s">
        <v>263</v>
      </c>
      <c r="W14" s="84">
        <v>541</v>
      </c>
      <c r="X14" s="38" t="s">
        <v>264</v>
      </c>
      <c r="Y14" s="84">
        <v>354350296</v>
      </c>
      <c r="Z14" s="38" t="s">
        <v>362</v>
      </c>
      <c r="AA14" s="108" t="s">
        <v>392</v>
      </c>
      <c r="AB14" s="84">
        <v>42000</v>
      </c>
      <c r="AC14" s="108" t="s">
        <v>416</v>
      </c>
      <c r="AD14" s="84">
        <v>24</v>
      </c>
      <c r="AE14" s="84" t="s">
        <v>425</v>
      </c>
      <c r="AF14" s="84" t="s">
        <v>437</v>
      </c>
      <c r="AG14" s="108" t="s">
        <v>476</v>
      </c>
      <c r="AH14" s="84" t="s">
        <v>455</v>
      </c>
      <c r="AI14" s="108" t="s">
        <v>477</v>
      </c>
      <c r="AJ14" s="84">
        <v>2240</v>
      </c>
      <c r="AK14" s="84">
        <v>2240</v>
      </c>
      <c r="AL14" s="108" t="s">
        <v>478</v>
      </c>
      <c r="AM14" s="84">
        <v>39397.31</v>
      </c>
      <c r="AN14" s="112">
        <v>12122.69</v>
      </c>
      <c r="AO14" s="112">
        <v>51520</v>
      </c>
      <c r="AP14" s="112">
        <v>2602.69</v>
      </c>
      <c r="AQ14" s="112">
        <v>63.31</v>
      </c>
      <c r="AR14" s="112">
        <v>2666</v>
      </c>
      <c r="AS14" s="112">
        <v>2602.69</v>
      </c>
      <c r="AT14" s="112">
        <v>63.31</v>
      </c>
      <c r="AU14" s="112">
        <v>2666</v>
      </c>
      <c r="AV14" s="84">
        <v>24</v>
      </c>
      <c r="AW14" s="84">
        <v>13</v>
      </c>
      <c r="AX14" s="84"/>
      <c r="AY14" s="108"/>
      <c r="AZ14" s="84"/>
      <c r="BA14" s="84"/>
      <c r="BB14" s="84" t="s">
        <v>527</v>
      </c>
      <c r="BC14" s="84"/>
      <c r="BD14" s="108"/>
      <c r="BE14" s="84">
        <v>0</v>
      </c>
      <c r="BF14" s="38" t="s">
        <v>292</v>
      </c>
      <c r="BG14" s="84">
        <v>9142616572</v>
      </c>
      <c r="BH14" s="114" t="s">
        <v>529</v>
      </c>
      <c r="BI14" s="38" t="s">
        <v>110</v>
      </c>
      <c r="BJ14" s="85">
        <v>46041</v>
      </c>
      <c r="BK14" s="84"/>
      <c r="BL14" s="38" t="s">
        <v>118</v>
      </c>
      <c r="BM14" s="115" t="s">
        <v>209</v>
      </c>
      <c r="BN14" s="116" t="s">
        <v>200</v>
      </c>
      <c r="BO14" s="84" t="s">
        <v>244</v>
      </c>
      <c r="BP14" s="84">
        <v>0</v>
      </c>
      <c r="BQ14" s="117"/>
      <c r="BR14" s="118" t="s">
        <v>635</v>
      </c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254</v>
      </c>
      <c r="G15" s="84" t="s">
        <v>245</v>
      </c>
      <c r="H15" s="38" t="s">
        <v>246</v>
      </c>
      <c r="I15" s="84">
        <v>17135</v>
      </c>
      <c r="J15" s="38" t="s">
        <v>289</v>
      </c>
      <c r="K15" s="84">
        <v>17135</v>
      </c>
      <c r="L15" s="84" t="s">
        <v>268</v>
      </c>
      <c r="M15" s="38" t="s">
        <v>269</v>
      </c>
      <c r="N15" s="84">
        <v>24643</v>
      </c>
      <c r="O15" s="84" t="s">
        <v>294</v>
      </c>
      <c r="P15" s="84">
        <v>39801</v>
      </c>
      <c r="Q15" s="38" t="s">
        <v>295</v>
      </c>
      <c r="R15" s="38" t="s">
        <v>260</v>
      </c>
      <c r="S15" s="84" t="s">
        <v>296</v>
      </c>
      <c r="T15" s="84" t="s">
        <v>296</v>
      </c>
      <c r="U15" s="84" t="s">
        <v>293</v>
      </c>
      <c r="V15" s="84" t="s">
        <v>263</v>
      </c>
      <c r="W15" s="84">
        <v>541</v>
      </c>
      <c r="X15" s="38" t="s">
        <v>264</v>
      </c>
      <c r="Y15" s="84">
        <v>354404424</v>
      </c>
      <c r="Z15" s="38" t="s">
        <v>363</v>
      </c>
      <c r="AA15" s="108" t="s">
        <v>393</v>
      </c>
      <c r="AB15" s="84">
        <v>73000</v>
      </c>
      <c r="AC15" s="108" t="s">
        <v>416</v>
      </c>
      <c r="AD15" s="84">
        <v>24</v>
      </c>
      <c r="AE15" s="84" t="s">
        <v>420</v>
      </c>
      <c r="AF15" s="84" t="s">
        <v>438</v>
      </c>
      <c r="AG15" s="108" t="s">
        <v>479</v>
      </c>
      <c r="AH15" s="84" t="s">
        <v>459</v>
      </c>
      <c r="AI15" s="108" t="s">
        <v>477</v>
      </c>
      <c r="AJ15" s="84">
        <v>3900</v>
      </c>
      <c r="AK15" s="84">
        <v>3900</v>
      </c>
      <c r="AL15" s="108" t="s">
        <v>480</v>
      </c>
      <c r="AM15" s="84">
        <v>68984.12</v>
      </c>
      <c r="AN15" s="112">
        <v>20715.88</v>
      </c>
      <c r="AO15" s="112">
        <v>89700</v>
      </c>
      <c r="AP15" s="112">
        <v>4015.88</v>
      </c>
      <c r="AQ15" s="112">
        <v>97.12</v>
      </c>
      <c r="AR15" s="112">
        <v>4113</v>
      </c>
      <c r="AS15" s="112">
        <v>4015.88</v>
      </c>
      <c r="AT15" s="112">
        <v>97.12</v>
      </c>
      <c r="AU15" s="112">
        <v>4113</v>
      </c>
      <c r="AV15" s="84">
        <v>24</v>
      </c>
      <c r="AW15" s="84">
        <v>13</v>
      </c>
      <c r="AX15" s="84"/>
      <c r="AY15" s="108"/>
      <c r="AZ15" s="84"/>
      <c r="BA15" s="84"/>
      <c r="BB15" s="84" t="s">
        <v>527</v>
      </c>
      <c r="BC15" s="84"/>
      <c r="BD15" s="108"/>
      <c r="BE15" s="84">
        <v>0</v>
      </c>
      <c r="BF15" s="38" t="s">
        <v>296</v>
      </c>
      <c r="BG15" s="84">
        <v>9060133279</v>
      </c>
      <c r="BH15" s="114" t="s">
        <v>529</v>
      </c>
      <c r="BI15" s="38" t="s">
        <v>110</v>
      </c>
      <c r="BJ15" s="85">
        <v>46042</v>
      </c>
      <c r="BK15" s="84"/>
      <c r="BL15" s="38" t="s">
        <v>118</v>
      </c>
      <c r="BM15" s="115" t="s">
        <v>209</v>
      </c>
      <c r="BN15" s="116" t="s">
        <v>200</v>
      </c>
      <c r="BO15" s="84" t="s">
        <v>244</v>
      </c>
      <c r="BP15" s="84">
        <v>0</v>
      </c>
      <c r="BQ15" s="117"/>
      <c r="BR15" s="118" t="s">
        <v>635</v>
      </c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254</v>
      </c>
      <c r="G16" s="84" t="s">
        <v>245</v>
      </c>
      <c r="H16" s="38" t="s">
        <v>246</v>
      </c>
      <c r="I16" s="84">
        <v>17248</v>
      </c>
      <c r="J16" s="38" t="s">
        <v>297</v>
      </c>
      <c r="K16" s="84">
        <v>17248</v>
      </c>
      <c r="L16" s="84" t="s">
        <v>268</v>
      </c>
      <c r="M16" s="38" t="s">
        <v>269</v>
      </c>
      <c r="N16" s="84">
        <v>353517</v>
      </c>
      <c r="O16" s="84" t="s">
        <v>298</v>
      </c>
      <c r="P16" s="84">
        <v>502366</v>
      </c>
      <c r="Q16" s="38" t="s">
        <v>299</v>
      </c>
      <c r="R16" s="38" t="s">
        <v>260</v>
      </c>
      <c r="S16" s="84" t="s">
        <v>300</v>
      </c>
      <c r="T16" s="84" t="s">
        <v>300</v>
      </c>
      <c r="U16" s="84" t="s">
        <v>262</v>
      </c>
      <c r="V16" s="84" t="s">
        <v>263</v>
      </c>
      <c r="W16" s="84">
        <v>541</v>
      </c>
      <c r="X16" s="38" t="s">
        <v>274</v>
      </c>
      <c r="Y16" s="84">
        <v>354496499</v>
      </c>
      <c r="Z16" s="38" t="s">
        <v>364</v>
      </c>
      <c r="AA16" s="108" t="s">
        <v>394</v>
      </c>
      <c r="AB16" s="84">
        <v>52000</v>
      </c>
      <c r="AC16" s="108" t="s">
        <v>417</v>
      </c>
      <c r="AD16" s="84">
        <v>24</v>
      </c>
      <c r="AE16" s="84" t="s">
        <v>423</v>
      </c>
      <c r="AF16" s="84" t="s">
        <v>439</v>
      </c>
      <c r="AG16" s="108" t="s">
        <v>481</v>
      </c>
      <c r="AH16" s="84" t="s">
        <v>455</v>
      </c>
      <c r="AI16" s="108" t="s">
        <v>482</v>
      </c>
      <c r="AJ16" s="84">
        <v>2780</v>
      </c>
      <c r="AK16" s="84">
        <v>2780</v>
      </c>
      <c r="AL16" s="108" t="s">
        <v>483</v>
      </c>
      <c r="AM16" s="84">
        <v>49083.360000000001</v>
      </c>
      <c r="AN16" s="112">
        <v>14856.64</v>
      </c>
      <c r="AO16" s="112">
        <v>63940</v>
      </c>
      <c r="AP16" s="112">
        <v>2916.64</v>
      </c>
      <c r="AQ16" s="112">
        <v>70.36</v>
      </c>
      <c r="AR16" s="112">
        <v>2987</v>
      </c>
      <c r="AS16" s="112">
        <v>2916.64</v>
      </c>
      <c r="AT16" s="112">
        <v>70.36</v>
      </c>
      <c r="AU16" s="112">
        <v>2987</v>
      </c>
      <c r="AV16" s="84">
        <v>24</v>
      </c>
      <c r="AW16" s="84">
        <v>6</v>
      </c>
      <c r="AX16" s="84"/>
      <c r="AY16" s="108"/>
      <c r="AZ16" s="84"/>
      <c r="BA16" s="84"/>
      <c r="BB16" s="84" t="s">
        <v>527</v>
      </c>
      <c r="BC16" s="84"/>
      <c r="BD16" s="108"/>
      <c r="BE16" s="84">
        <v>0</v>
      </c>
      <c r="BF16" s="38" t="s">
        <v>300</v>
      </c>
      <c r="BG16" s="84">
        <v>9631836301</v>
      </c>
      <c r="BH16" s="114" t="s">
        <v>529</v>
      </c>
      <c r="BI16" s="38" t="s">
        <v>110</v>
      </c>
      <c r="BJ16" s="85">
        <v>46042</v>
      </c>
      <c r="BK16" s="84"/>
      <c r="BL16" s="38" t="s">
        <v>118</v>
      </c>
      <c r="BM16" s="115" t="s">
        <v>209</v>
      </c>
      <c r="BN16" s="116" t="s">
        <v>200</v>
      </c>
      <c r="BO16" s="84" t="s">
        <v>244</v>
      </c>
      <c r="BP16" s="84">
        <v>0</v>
      </c>
      <c r="BQ16" s="117"/>
      <c r="BR16" s="118" t="s">
        <v>635</v>
      </c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254</v>
      </c>
      <c r="G17" s="84" t="s">
        <v>245</v>
      </c>
      <c r="H17" s="38" t="s">
        <v>246</v>
      </c>
      <c r="I17" s="84">
        <v>17242</v>
      </c>
      <c r="J17" s="38" t="s">
        <v>301</v>
      </c>
      <c r="K17" s="84">
        <v>17242</v>
      </c>
      <c r="L17" s="84" t="s">
        <v>268</v>
      </c>
      <c r="M17" s="38" t="s">
        <v>269</v>
      </c>
      <c r="N17" s="84">
        <v>24760</v>
      </c>
      <c r="O17" s="84" t="s">
        <v>302</v>
      </c>
      <c r="P17" s="84">
        <v>39996</v>
      </c>
      <c r="Q17" s="38" t="s">
        <v>303</v>
      </c>
      <c r="R17" s="38" t="s">
        <v>260</v>
      </c>
      <c r="S17" s="84" t="s">
        <v>304</v>
      </c>
      <c r="T17" s="84" t="s">
        <v>304</v>
      </c>
      <c r="U17" s="84" t="s">
        <v>293</v>
      </c>
      <c r="V17" s="84" t="s">
        <v>263</v>
      </c>
      <c r="W17" s="84">
        <v>541</v>
      </c>
      <c r="X17" s="38" t="s">
        <v>264</v>
      </c>
      <c r="Y17" s="84">
        <v>354601973</v>
      </c>
      <c r="Z17" s="38" t="s">
        <v>365</v>
      </c>
      <c r="AA17" s="108" t="s">
        <v>395</v>
      </c>
      <c r="AB17" s="84">
        <v>63000</v>
      </c>
      <c r="AC17" s="108" t="s">
        <v>418</v>
      </c>
      <c r="AD17" s="84">
        <v>24</v>
      </c>
      <c r="AE17" s="84" t="s">
        <v>424</v>
      </c>
      <c r="AF17" s="84" t="s">
        <v>440</v>
      </c>
      <c r="AG17" s="108" t="s">
        <v>484</v>
      </c>
      <c r="AH17" s="84" t="s">
        <v>485</v>
      </c>
      <c r="AI17" s="108" t="s">
        <v>486</v>
      </c>
      <c r="AJ17" s="84">
        <v>3360</v>
      </c>
      <c r="AK17" s="84">
        <v>3360</v>
      </c>
      <c r="AL17" s="108" t="s">
        <v>487</v>
      </c>
      <c r="AM17" s="84">
        <v>59552.74</v>
      </c>
      <c r="AN17" s="112">
        <v>17727.259999999998</v>
      </c>
      <c r="AO17" s="112">
        <v>77280</v>
      </c>
      <c r="AP17" s="112">
        <v>3447.26</v>
      </c>
      <c r="AQ17" s="112">
        <v>66.739999999999995</v>
      </c>
      <c r="AR17" s="112">
        <v>3514</v>
      </c>
      <c r="AS17" s="112">
        <v>3447.26</v>
      </c>
      <c r="AT17" s="112">
        <v>66.739999999999995</v>
      </c>
      <c r="AU17" s="112">
        <v>3514</v>
      </c>
      <c r="AV17" s="84">
        <v>24</v>
      </c>
      <c r="AW17" s="84">
        <v>10</v>
      </c>
      <c r="AX17" s="84"/>
      <c r="AY17" s="108"/>
      <c r="AZ17" s="84"/>
      <c r="BA17" s="84"/>
      <c r="BB17" s="84" t="s">
        <v>527</v>
      </c>
      <c r="BC17" s="84"/>
      <c r="BD17" s="108"/>
      <c r="BE17" s="84">
        <v>0</v>
      </c>
      <c r="BF17" s="38" t="s">
        <v>304</v>
      </c>
      <c r="BG17" s="84" t="s">
        <v>733</v>
      </c>
      <c r="BH17" s="114" t="s">
        <v>529</v>
      </c>
      <c r="BI17" s="38" t="s">
        <v>110</v>
      </c>
      <c r="BJ17" s="85">
        <v>46042</v>
      </c>
      <c r="BK17" s="84"/>
      <c r="BL17" s="38" t="s">
        <v>118</v>
      </c>
      <c r="BM17" s="115" t="s">
        <v>209</v>
      </c>
      <c r="BN17" s="116" t="s">
        <v>200</v>
      </c>
      <c r="BO17" s="84" t="s">
        <v>244</v>
      </c>
      <c r="BP17" s="84">
        <v>0</v>
      </c>
      <c r="BQ17" s="117"/>
      <c r="BR17" s="118" t="s">
        <v>635</v>
      </c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254</v>
      </c>
      <c r="G18" s="84" t="s">
        <v>245</v>
      </c>
      <c r="H18" s="38" t="s">
        <v>246</v>
      </c>
      <c r="I18" s="84">
        <v>17194</v>
      </c>
      <c r="J18" s="38" t="s">
        <v>305</v>
      </c>
      <c r="K18" s="84">
        <v>17194</v>
      </c>
      <c r="L18" s="84" t="s">
        <v>268</v>
      </c>
      <c r="M18" s="38" t="s">
        <v>269</v>
      </c>
      <c r="N18" s="84">
        <v>24592</v>
      </c>
      <c r="O18" s="84" t="s">
        <v>306</v>
      </c>
      <c r="P18" s="84">
        <v>39884</v>
      </c>
      <c r="Q18" s="38" t="s">
        <v>307</v>
      </c>
      <c r="R18" s="38" t="s">
        <v>260</v>
      </c>
      <c r="S18" s="84" t="s">
        <v>308</v>
      </c>
      <c r="T18" s="84" t="s">
        <v>308</v>
      </c>
      <c r="U18" s="84" t="s">
        <v>262</v>
      </c>
      <c r="V18" s="84" t="s">
        <v>263</v>
      </c>
      <c r="W18" s="84">
        <v>0</v>
      </c>
      <c r="X18" s="38" t="s">
        <v>274</v>
      </c>
      <c r="Y18" s="84">
        <v>354756177</v>
      </c>
      <c r="Z18" s="38" t="s">
        <v>366</v>
      </c>
      <c r="AA18" s="108" t="s">
        <v>396</v>
      </c>
      <c r="AB18" s="84">
        <v>52000</v>
      </c>
      <c r="AC18" s="108" t="s">
        <v>413</v>
      </c>
      <c r="AD18" s="84">
        <v>24</v>
      </c>
      <c r="AE18" s="84" t="s">
        <v>423</v>
      </c>
      <c r="AF18" s="84" t="s">
        <v>441</v>
      </c>
      <c r="AG18" s="108" t="s">
        <v>488</v>
      </c>
      <c r="AH18" s="84" t="s">
        <v>455</v>
      </c>
      <c r="AI18" s="108" t="s">
        <v>489</v>
      </c>
      <c r="AJ18" s="84">
        <v>2780</v>
      </c>
      <c r="AK18" s="84">
        <v>2780</v>
      </c>
      <c r="AL18" s="108" t="s">
        <v>490</v>
      </c>
      <c r="AM18" s="84">
        <v>40830.35</v>
      </c>
      <c r="AN18" s="112">
        <v>14769.65</v>
      </c>
      <c r="AO18" s="112">
        <v>55600</v>
      </c>
      <c r="AP18" s="112">
        <v>11169.65</v>
      </c>
      <c r="AQ18" s="112">
        <v>631.35</v>
      </c>
      <c r="AR18" s="112">
        <v>11801</v>
      </c>
      <c r="AS18" s="112">
        <v>2512.23</v>
      </c>
      <c r="AT18" s="112">
        <v>267.77</v>
      </c>
      <c r="AU18" s="112">
        <v>2780</v>
      </c>
      <c r="AV18" s="84">
        <v>21</v>
      </c>
      <c r="AW18" s="84">
        <v>13</v>
      </c>
      <c r="AX18" s="84"/>
      <c r="AY18" s="108"/>
      <c r="AZ18" s="84"/>
      <c r="BA18" s="84"/>
      <c r="BB18" s="84" t="s">
        <v>527</v>
      </c>
      <c r="BC18" s="84"/>
      <c r="BD18" s="108"/>
      <c r="BE18" s="84">
        <v>0</v>
      </c>
      <c r="BF18" s="38" t="s">
        <v>308</v>
      </c>
      <c r="BG18" s="84" t="s">
        <v>734</v>
      </c>
      <c r="BH18" s="114" t="s">
        <v>529</v>
      </c>
      <c r="BI18" s="38" t="s">
        <v>110</v>
      </c>
      <c r="BJ18" s="85">
        <v>46041</v>
      </c>
      <c r="BK18" s="84"/>
      <c r="BL18" s="38" t="s">
        <v>118</v>
      </c>
      <c r="BM18" s="115" t="s">
        <v>209</v>
      </c>
      <c r="BN18" s="116" t="s">
        <v>200</v>
      </c>
      <c r="BO18" s="84" t="s">
        <v>244</v>
      </c>
      <c r="BP18" s="84">
        <v>0</v>
      </c>
      <c r="BQ18" s="117"/>
      <c r="BR18" s="118" t="s">
        <v>635</v>
      </c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254</v>
      </c>
      <c r="G19" s="84" t="s">
        <v>245</v>
      </c>
      <c r="H19" s="38" t="s">
        <v>246</v>
      </c>
      <c r="I19" s="84">
        <v>17194</v>
      </c>
      <c r="J19" s="38" t="s">
        <v>305</v>
      </c>
      <c r="K19" s="84">
        <v>17194</v>
      </c>
      <c r="L19" s="84" t="s">
        <v>268</v>
      </c>
      <c r="M19" s="38" t="s">
        <v>269</v>
      </c>
      <c r="N19" s="84">
        <v>24592</v>
      </c>
      <c r="O19" s="84" t="s">
        <v>306</v>
      </c>
      <c r="P19" s="84">
        <v>468081</v>
      </c>
      <c r="Q19" s="38" t="s">
        <v>309</v>
      </c>
      <c r="R19" s="38" t="s">
        <v>260</v>
      </c>
      <c r="S19" s="84" t="s">
        <v>310</v>
      </c>
      <c r="T19" s="84" t="s">
        <v>310</v>
      </c>
      <c r="U19" s="84" t="s">
        <v>262</v>
      </c>
      <c r="V19" s="84" t="s">
        <v>263</v>
      </c>
      <c r="W19" s="84">
        <v>0</v>
      </c>
      <c r="X19" s="38" t="s">
        <v>274</v>
      </c>
      <c r="Y19" s="84">
        <v>354756178</v>
      </c>
      <c r="Z19" s="38" t="s">
        <v>367</v>
      </c>
      <c r="AA19" s="108" t="s">
        <v>396</v>
      </c>
      <c r="AB19" s="84">
        <v>52000</v>
      </c>
      <c r="AC19" s="108" t="s">
        <v>413</v>
      </c>
      <c r="AD19" s="84">
        <v>24</v>
      </c>
      <c r="AE19" s="84" t="s">
        <v>423</v>
      </c>
      <c r="AF19" s="84" t="s">
        <v>442</v>
      </c>
      <c r="AG19" s="108" t="s">
        <v>488</v>
      </c>
      <c r="AH19" s="84" t="s">
        <v>455</v>
      </c>
      <c r="AI19" s="108" t="s">
        <v>489</v>
      </c>
      <c r="AJ19" s="84">
        <v>2780</v>
      </c>
      <c r="AK19" s="84">
        <v>2780</v>
      </c>
      <c r="AL19" s="108" t="s">
        <v>490</v>
      </c>
      <c r="AM19" s="84">
        <v>40830.35</v>
      </c>
      <c r="AN19" s="112">
        <v>14769.65</v>
      </c>
      <c r="AO19" s="112">
        <v>55600</v>
      </c>
      <c r="AP19" s="112">
        <v>11169.65</v>
      </c>
      <c r="AQ19" s="112">
        <v>631.35</v>
      </c>
      <c r="AR19" s="112">
        <v>11801</v>
      </c>
      <c r="AS19" s="112">
        <v>2512.23</v>
      </c>
      <c r="AT19" s="112">
        <v>267.77</v>
      </c>
      <c r="AU19" s="112">
        <v>2780</v>
      </c>
      <c r="AV19" s="84">
        <v>21</v>
      </c>
      <c r="AW19" s="84">
        <v>13</v>
      </c>
      <c r="AX19" s="84"/>
      <c r="AY19" s="108"/>
      <c r="AZ19" s="84"/>
      <c r="BA19" s="84"/>
      <c r="BB19" s="84" t="s">
        <v>527</v>
      </c>
      <c r="BC19" s="84"/>
      <c r="BD19" s="108"/>
      <c r="BE19" s="84">
        <v>0</v>
      </c>
      <c r="BF19" s="38" t="s">
        <v>310</v>
      </c>
      <c r="BG19" s="84" t="s">
        <v>735</v>
      </c>
      <c r="BH19" s="114" t="s">
        <v>529</v>
      </c>
      <c r="BI19" s="38" t="s">
        <v>110</v>
      </c>
      <c r="BJ19" s="85">
        <v>46041</v>
      </c>
      <c r="BK19" s="84"/>
      <c r="BL19" s="38" t="s">
        <v>118</v>
      </c>
      <c r="BM19" s="115" t="s">
        <v>209</v>
      </c>
      <c r="BN19" s="116" t="s">
        <v>200</v>
      </c>
      <c r="BO19" s="84" t="s">
        <v>244</v>
      </c>
      <c r="BP19" s="84">
        <v>0</v>
      </c>
      <c r="BQ19" s="117"/>
      <c r="BR19" s="118" t="s">
        <v>635</v>
      </c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254</v>
      </c>
      <c r="G20" s="84" t="s">
        <v>245</v>
      </c>
      <c r="H20" s="38" t="s">
        <v>246</v>
      </c>
      <c r="I20" s="84">
        <v>17242</v>
      </c>
      <c r="J20" s="38" t="s">
        <v>301</v>
      </c>
      <c r="K20" s="84">
        <v>17242</v>
      </c>
      <c r="L20" s="84" t="s">
        <v>268</v>
      </c>
      <c r="M20" s="38" t="s">
        <v>269</v>
      </c>
      <c r="N20" s="84">
        <v>24514</v>
      </c>
      <c r="O20" s="84" t="s">
        <v>311</v>
      </c>
      <c r="P20" s="84">
        <v>39750</v>
      </c>
      <c r="Q20" s="38" t="s">
        <v>312</v>
      </c>
      <c r="R20" s="38" t="s">
        <v>260</v>
      </c>
      <c r="S20" s="84" t="s">
        <v>313</v>
      </c>
      <c r="T20" s="84" t="s">
        <v>313</v>
      </c>
      <c r="U20" s="84" t="s">
        <v>262</v>
      </c>
      <c r="V20" s="84" t="s">
        <v>263</v>
      </c>
      <c r="W20" s="84">
        <v>541</v>
      </c>
      <c r="X20" s="38" t="s">
        <v>274</v>
      </c>
      <c r="Y20" s="84">
        <v>354875544</v>
      </c>
      <c r="Z20" s="38" t="s">
        <v>368</v>
      </c>
      <c r="AA20" s="108" t="s">
        <v>397</v>
      </c>
      <c r="AB20" s="84">
        <v>42000</v>
      </c>
      <c r="AC20" s="108" t="s">
        <v>418</v>
      </c>
      <c r="AD20" s="84">
        <v>24</v>
      </c>
      <c r="AE20" s="84" t="s">
        <v>425</v>
      </c>
      <c r="AF20" s="84" t="s">
        <v>443</v>
      </c>
      <c r="AG20" s="108" t="s">
        <v>491</v>
      </c>
      <c r="AH20" s="84" t="s">
        <v>492</v>
      </c>
      <c r="AI20" s="108" t="s">
        <v>493</v>
      </c>
      <c r="AJ20" s="84">
        <v>2240</v>
      </c>
      <c r="AK20" s="84">
        <v>2240</v>
      </c>
      <c r="AL20" s="108" t="s">
        <v>494</v>
      </c>
      <c r="AM20" s="84">
        <v>32828.82</v>
      </c>
      <c r="AN20" s="112">
        <v>11971.18</v>
      </c>
      <c r="AO20" s="112">
        <v>44800</v>
      </c>
      <c r="AP20" s="112">
        <v>9171.18</v>
      </c>
      <c r="AQ20" s="112">
        <v>523.82000000000005</v>
      </c>
      <c r="AR20" s="112">
        <v>9695</v>
      </c>
      <c r="AS20" s="112">
        <v>6266.19</v>
      </c>
      <c r="AT20" s="112">
        <v>453.81</v>
      </c>
      <c r="AU20" s="112">
        <v>6720</v>
      </c>
      <c r="AV20" s="84">
        <v>23</v>
      </c>
      <c r="AW20" s="84">
        <v>66</v>
      </c>
      <c r="AX20" s="84"/>
      <c r="AY20" s="108"/>
      <c r="AZ20" s="84"/>
      <c r="BA20" s="84"/>
      <c r="BB20" s="84" t="s">
        <v>527</v>
      </c>
      <c r="BC20" s="84"/>
      <c r="BD20" s="108"/>
      <c r="BE20" s="84">
        <v>0</v>
      </c>
      <c r="BF20" s="38" t="s">
        <v>313</v>
      </c>
      <c r="BG20" s="84" t="s">
        <v>736</v>
      </c>
      <c r="BH20" s="114" t="s">
        <v>529</v>
      </c>
      <c r="BI20" s="38" t="s">
        <v>110</v>
      </c>
      <c r="BJ20" s="85">
        <v>46041</v>
      </c>
      <c r="BK20" s="84"/>
      <c r="BL20" s="38" t="s">
        <v>118</v>
      </c>
      <c r="BM20" s="115" t="s">
        <v>209</v>
      </c>
      <c r="BN20" s="116" t="s">
        <v>200</v>
      </c>
      <c r="BO20" s="84" t="s">
        <v>244</v>
      </c>
      <c r="BP20" s="84">
        <v>0</v>
      </c>
      <c r="BQ20" s="117"/>
      <c r="BR20" s="118" t="s">
        <v>635</v>
      </c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254</v>
      </c>
      <c r="G21" s="84" t="s">
        <v>245</v>
      </c>
      <c r="H21" s="38" t="s">
        <v>246</v>
      </c>
      <c r="I21" s="84">
        <v>199997</v>
      </c>
      <c r="J21" s="38" t="s">
        <v>314</v>
      </c>
      <c r="K21" s="84">
        <v>199997</v>
      </c>
      <c r="L21" s="84" t="s">
        <v>268</v>
      </c>
      <c r="M21" s="38" t="s">
        <v>269</v>
      </c>
      <c r="N21" s="84">
        <v>432418</v>
      </c>
      <c r="O21" s="84" t="s">
        <v>315</v>
      </c>
      <c r="P21" s="84">
        <v>679303</v>
      </c>
      <c r="Q21" s="38" t="s">
        <v>316</v>
      </c>
      <c r="R21" s="38" t="s">
        <v>260</v>
      </c>
      <c r="S21" s="84" t="s">
        <v>317</v>
      </c>
      <c r="T21" s="84" t="s">
        <v>317</v>
      </c>
      <c r="U21" s="84" t="s">
        <v>262</v>
      </c>
      <c r="V21" s="84" t="s">
        <v>263</v>
      </c>
      <c r="W21" s="84">
        <v>541</v>
      </c>
      <c r="X21" s="38" t="s">
        <v>274</v>
      </c>
      <c r="Y21" s="84">
        <v>354911582</v>
      </c>
      <c r="Z21" s="38" t="s">
        <v>369</v>
      </c>
      <c r="AA21" s="108" t="s">
        <v>398</v>
      </c>
      <c r="AB21" s="84">
        <v>42000</v>
      </c>
      <c r="AC21" s="108" t="s">
        <v>419</v>
      </c>
      <c r="AD21" s="84">
        <v>24</v>
      </c>
      <c r="AE21" s="84" t="s">
        <v>425</v>
      </c>
      <c r="AF21" s="84" t="s">
        <v>443</v>
      </c>
      <c r="AG21" s="108" t="s">
        <v>495</v>
      </c>
      <c r="AH21" s="84" t="s">
        <v>492</v>
      </c>
      <c r="AI21" s="108" t="s">
        <v>496</v>
      </c>
      <c r="AJ21" s="84">
        <v>2240</v>
      </c>
      <c r="AK21" s="84">
        <v>2240</v>
      </c>
      <c r="AL21" s="108" t="s">
        <v>497</v>
      </c>
      <c r="AM21" s="84">
        <v>37352.39</v>
      </c>
      <c r="AN21" s="112">
        <v>11927.61</v>
      </c>
      <c r="AO21" s="112">
        <v>49280</v>
      </c>
      <c r="AP21" s="112">
        <v>4647.6099999999997</v>
      </c>
      <c r="AQ21" s="112">
        <v>149.38999999999999</v>
      </c>
      <c r="AR21" s="112">
        <v>4797</v>
      </c>
      <c r="AS21" s="112">
        <v>2150.87</v>
      </c>
      <c r="AT21" s="112">
        <v>89.13</v>
      </c>
      <c r="AU21" s="112">
        <v>2240</v>
      </c>
      <c r="AV21" s="84">
        <v>23</v>
      </c>
      <c r="AW21" s="84">
        <v>14</v>
      </c>
      <c r="AX21" s="84"/>
      <c r="AY21" s="108"/>
      <c r="AZ21" s="84"/>
      <c r="BA21" s="84"/>
      <c r="BB21" s="84" t="s">
        <v>527</v>
      </c>
      <c r="BC21" s="84"/>
      <c r="BD21" s="108"/>
      <c r="BE21" s="84">
        <v>0</v>
      </c>
      <c r="BF21" s="38" t="s">
        <v>317</v>
      </c>
      <c r="BG21" s="84" t="s">
        <v>737</v>
      </c>
      <c r="BH21" s="114" t="s">
        <v>529</v>
      </c>
      <c r="BI21" s="38" t="s">
        <v>110</v>
      </c>
      <c r="BJ21" s="85">
        <v>46042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>
        <v>0</v>
      </c>
      <c r="BQ21" s="117"/>
      <c r="BR21" s="118" t="s">
        <v>636</v>
      </c>
    </row>
    <row r="22" spans="1:70" s="113" customFormat="1" ht="15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254</v>
      </c>
      <c r="G22" s="84" t="s">
        <v>245</v>
      </c>
      <c r="H22" s="38" t="s">
        <v>246</v>
      </c>
      <c r="I22" s="84">
        <v>17245</v>
      </c>
      <c r="J22" s="38" t="s">
        <v>267</v>
      </c>
      <c r="K22" s="84">
        <v>17245</v>
      </c>
      <c r="L22" s="84" t="s">
        <v>268</v>
      </c>
      <c r="M22" s="38" t="s">
        <v>269</v>
      </c>
      <c r="N22" s="84">
        <v>24640</v>
      </c>
      <c r="O22" s="84" t="s">
        <v>318</v>
      </c>
      <c r="P22" s="84">
        <v>39797</v>
      </c>
      <c r="Q22" s="38" t="s">
        <v>319</v>
      </c>
      <c r="R22" s="38" t="s">
        <v>260</v>
      </c>
      <c r="S22" s="84" t="s">
        <v>320</v>
      </c>
      <c r="T22" s="84" t="s">
        <v>320</v>
      </c>
      <c r="U22" s="84" t="s">
        <v>262</v>
      </c>
      <c r="V22" s="84" t="s">
        <v>263</v>
      </c>
      <c r="W22" s="84">
        <v>0</v>
      </c>
      <c r="X22" s="38" t="s">
        <v>274</v>
      </c>
      <c r="Y22" s="84">
        <v>354926374</v>
      </c>
      <c r="Z22" s="38" t="s">
        <v>370</v>
      </c>
      <c r="AA22" s="108" t="s">
        <v>399</v>
      </c>
      <c r="AB22" s="84">
        <v>63000</v>
      </c>
      <c r="AC22" s="108" t="s">
        <v>414</v>
      </c>
      <c r="AD22" s="84">
        <v>24</v>
      </c>
      <c r="AE22" s="84" t="s">
        <v>424</v>
      </c>
      <c r="AF22" s="84" t="s">
        <v>444</v>
      </c>
      <c r="AG22" s="108" t="s">
        <v>498</v>
      </c>
      <c r="AH22" s="84" t="s">
        <v>492</v>
      </c>
      <c r="AI22" s="108" t="s">
        <v>493</v>
      </c>
      <c r="AJ22" s="84">
        <v>3360</v>
      </c>
      <c r="AK22" s="84">
        <v>3360</v>
      </c>
      <c r="AL22" s="108" t="s">
        <v>494</v>
      </c>
      <c r="AM22" s="84">
        <v>49435.15</v>
      </c>
      <c r="AN22" s="112">
        <v>17764.849999999999</v>
      </c>
      <c r="AO22" s="112">
        <v>67200</v>
      </c>
      <c r="AP22" s="112">
        <v>13564.85</v>
      </c>
      <c r="AQ22" s="112">
        <v>768.15</v>
      </c>
      <c r="AR22" s="112">
        <v>14333</v>
      </c>
      <c r="AS22" s="112">
        <v>9411.49</v>
      </c>
      <c r="AT22" s="112">
        <v>668.51</v>
      </c>
      <c r="AU22" s="112">
        <v>10080</v>
      </c>
      <c r="AV22" s="84">
        <v>23</v>
      </c>
      <c r="AW22" s="84">
        <v>66</v>
      </c>
      <c r="AX22" s="84"/>
      <c r="AY22" s="108"/>
      <c r="AZ22" s="84"/>
      <c r="BA22" s="84"/>
      <c r="BB22" s="84" t="s">
        <v>527</v>
      </c>
      <c r="BC22" s="84"/>
      <c r="BD22" s="108"/>
      <c r="BE22" s="84">
        <v>0</v>
      </c>
      <c r="BF22" s="38" t="s">
        <v>320</v>
      </c>
      <c r="BG22" s="84" t="s">
        <v>738</v>
      </c>
      <c r="BH22" s="114" t="s">
        <v>529</v>
      </c>
      <c r="BI22" s="38" t="s">
        <v>110</v>
      </c>
      <c r="BJ22" s="85">
        <v>46042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>
        <v>6720</v>
      </c>
      <c r="BQ22" s="117" t="s">
        <v>201</v>
      </c>
      <c r="BR22" s="118" t="s">
        <v>546</v>
      </c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254</v>
      </c>
      <c r="G23" s="84" t="s">
        <v>245</v>
      </c>
      <c r="H23" s="38" t="s">
        <v>246</v>
      </c>
      <c r="I23" s="84">
        <v>17229</v>
      </c>
      <c r="J23" s="38" t="s">
        <v>321</v>
      </c>
      <c r="K23" s="84">
        <v>17229</v>
      </c>
      <c r="L23" s="84" t="s">
        <v>268</v>
      </c>
      <c r="M23" s="38" t="s">
        <v>269</v>
      </c>
      <c r="N23" s="84">
        <v>24754</v>
      </c>
      <c r="O23" s="84" t="s">
        <v>322</v>
      </c>
      <c r="P23" s="84">
        <v>626584</v>
      </c>
      <c r="Q23" s="38" t="s">
        <v>323</v>
      </c>
      <c r="R23" s="38" t="s">
        <v>260</v>
      </c>
      <c r="S23" s="84" t="s">
        <v>324</v>
      </c>
      <c r="T23" s="84" t="s">
        <v>324</v>
      </c>
      <c r="U23" s="84" t="s">
        <v>262</v>
      </c>
      <c r="V23" s="84" t="s">
        <v>263</v>
      </c>
      <c r="W23" s="84">
        <v>541</v>
      </c>
      <c r="X23" s="38" t="s">
        <v>274</v>
      </c>
      <c r="Y23" s="84">
        <v>354927274</v>
      </c>
      <c r="Z23" s="38" t="s">
        <v>371</v>
      </c>
      <c r="AA23" s="108" t="s">
        <v>399</v>
      </c>
      <c r="AB23" s="84">
        <v>42000</v>
      </c>
      <c r="AC23" s="108" t="s">
        <v>413</v>
      </c>
      <c r="AD23" s="84">
        <v>24</v>
      </c>
      <c r="AE23" s="84" t="s">
        <v>425</v>
      </c>
      <c r="AF23" s="84" t="s">
        <v>444</v>
      </c>
      <c r="AG23" s="108" t="s">
        <v>499</v>
      </c>
      <c r="AH23" s="84" t="s">
        <v>492</v>
      </c>
      <c r="AI23" s="108" t="s">
        <v>500</v>
      </c>
      <c r="AJ23" s="84">
        <v>2240</v>
      </c>
      <c r="AK23" s="84">
        <v>2240</v>
      </c>
      <c r="AL23" s="108" t="s">
        <v>501</v>
      </c>
      <c r="AM23" s="84">
        <v>37417.96</v>
      </c>
      <c r="AN23" s="112">
        <v>11862.04</v>
      </c>
      <c r="AO23" s="112">
        <v>49280</v>
      </c>
      <c r="AP23" s="112">
        <v>4582.04</v>
      </c>
      <c r="AQ23" s="112">
        <v>156.96</v>
      </c>
      <c r="AR23" s="112">
        <v>4739</v>
      </c>
      <c r="AS23" s="112">
        <v>2130.16</v>
      </c>
      <c r="AT23" s="112">
        <v>109.84</v>
      </c>
      <c r="AU23" s="112">
        <v>2240</v>
      </c>
      <c r="AV23" s="84">
        <v>23</v>
      </c>
      <c r="AW23" s="84">
        <v>13</v>
      </c>
      <c r="AX23" s="84"/>
      <c r="AY23" s="108"/>
      <c r="AZ23" s="84"/>
      <c r="BA23" s="84"/>
      <c r="BB23" s="84" t="s">
        <v>527</v>
      </c>
      <c r="BC23" s="84"/>
      <c r="BD23" s="108"/>
      <c r="BE23" s="84">
        <v>0</v>
      </c>
      <c r="BF23" s="38" t="s">
        <v>324</v>
      </c>
      <c r="BG23" s="84" t="s">
        <v>739</v>
      </c>
      <c r="BH23" s="114" t="s">
        <v>529</v>
      </c>
      <c r="BI23" s="38" t="s">
        <v>110</v>
      </c>
      <c r="BJ23" s="85">
        <v>46042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>
        <v>0</v>
      </c>
      <c r="BQ23" s="117"/>
      <c r="BR23" s="118" t="s">
        <v>636</v>
      </c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254</v>
      </c>
      <c r="G24" s="84" t="s">
        <v>245</v>
      </c>
      <c r="H24" s="38" t="s">
        <v>246</v>
      </c>
      <c r="I24" s="84">
        <v>17248</v>
      </c>
      <c r="J24" s="38" t="s">
        <v>297</v>
      </c>
      <c r="K24" s="84">
        <v>17248</v>
      </c>
      <c r="L24" s="84" t="s">
        <v>268</v>
      </c>
      <c r="M24" s="38" t="s">
        <v>269</v>
      </c>
      <c r="N24" s="84">
        <v>24773</v>
      </c>
      <c r="O24" s="84" t="s">
        <v>325</v>
      </c>
      <c r="P24" s="84">
        <v>626583</v>
      </c>
      <c r="Q24" s="38" t="s">
        <v>326</v>
      </c>
      <c r="R24" s="38" t="s">
        <v>260</v>
      </c>
      <c r="S24" s="84" t="s">
        <v>327</v>
      </c>
      <c r="T24" s="84" t="s">
        <v>327</v>
      </c>
      <c r="U24" s="84" t="s">
        <v>262</v>
      </c>
      <c r="V24" s="84" t="s">
        <v>263</v>
      </c>
      <c r="W24" s="84">
        <v>0</v>
      </c>
      <c r="X24" s="38" t="s">
        <v>274</v>
      </c>
      <c r="Y24" s="84">
        <v>354984107</v>
      </c>
      <c r="Z24" s="38" t="s">
        <v>372</v>
      </c>
      <c r="AA24" s="108" t="s">
        <v>400</v>
      </c>
      <c r="AB24" s="84">
        <v>42000</v>
      </c>
      <c r="AC24" s="108" t="s">
        <v>417</v>
      </c>
      <c r="AD24" s="84">
        <v>24</v>
      </c>
      <c r="AE24" s="84" t="s">
        <v>425</v>
      </c>
      <c r="AF24" s="84" t="s">
        <v>445</v>
      </c>
      <c r="AG24" s="108" t="s">
        <v>502</v>
      </c>
      <c r="AH24" s="84" t="s">
        <v>492</v>
      </c>
      <c r="AI24" s="108" t="s">
        <v>503</v>
      </c>
      <c r="AJ24" s="84">
        <v>2240</v>
      </c>
      <c r="AK24" s="84">
        <v>2240</v>
      </c>
      <c r="AL24" s="108" t="s">
        <v>504</v>
      </c>
      <c r="AM24" s="84">
        <v>33386.050000000003</v>
      </c>
      <c r="AN24" s="112">
        <v>11413.95</v>
      </c>
      <c r="AO24" s="112">
        <v>44800</v>
      </c>
      <c r="AP24" s="112">
        <v>8613.9500000000007</v>
      </c>
      <c r="AQ24" s="112">
        <v>474.05</v>
      </c>
      <c r="AR24" s="112">
        <v>9088</v>
      </c>
      <c r="AS24" s="112">
        <v>6301.64</v>
      </c>
      <c r="AT24" s="112">
        <v>418.36</v>
      </c>
      <c r="AU24" s="112">
        <v>6720</v>
      </c>
      <c r="AV24" s="84">
        <v>23</v>
      </c>
      <c r="AW24" s="84">
        <v>74</v>
      </c>
      <c r="AX24" s="84"/>
      <c r="AY24" s="108"/>
      <c r="AZ24" s="84"/>
      <c r="BA24" s="84"/>
      <c r="BB24" s="84" t="s">
        <v>527</v>
      </c>
      <c r="BC24" s="84"/>
      <c r="BD24" s="108"/>
      <c r="BE24" s="84">
        <v>0</v>
      </c>
      <c r="BF24" s="38" t="s">
        <v>327</v>
      </c>
      <c r="BG24" s="84" t="s">
        <v>740</v>
      </c>
      <c r="BH24" s="114" t="s">
        <v>529</v>
      </c>
      <c r="BI24" s="38" t="s">
        <v>110</v>
      </c>
      <c r="BJ24" s="85">
        <v>46042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>
        <v>0</v>
      </c>
      <c r="BQ24" s="117"/>
      <c r="BR24" s="118" t="s">
        <v>636</v>
      </c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254</v>
      </c>
      <c r="G25" s="84" t="s">
        <v>245</v>
      </c>
      <c r="H25" s="38" t="s">
        <v>246</v>
      </c>
      <c r="I25" s="84">
        <v>17194</v>
      </c>
      <c r="J25" s="38" t="s">
        <v>305</v>
      </c>
      <c r="K25" s="84">
        <v>17194</v>
      </c>
      <c r="L25" s="84" t="s">
        <v>268</v>
      </c>
      <c r="M25" s="38" t="s">
        <v>269</v>
      </c>
      <c r="N25" s="84">
        <v>24592</v>
      </c>
      <c r="O25" s="84" t="s">
        <v>306</v>
      </c>
      <c r="P25" s="84">
        <v>468081</v>
      </c>
      <c r="Q25" s="38" t="s">
        <v>309</v>
      </c>
      <c r="R25" s="38" t="s">
        <v>260</v>
      </c>
      <c r="S25" s="84" t="s">
        <v>328</v>
      </c>
      <c r="T25" s="84" t="s">
        <v>328</v>
      </c>
      <c r="U25" s="84" t="s">
        <v>276</v>
      </c>
      <c r="V25" s="84" t="s">
        <v>263</v>
      </c>
      <c r="W25" s="84">
        <v>0</v>
      </c>
      <c r="X25" s="38" t="s">
        <v>274</v>
      </c>
      <c r="Y25" s="84">
        <v>355039782</v>
      </c>
      <c r="Z25" s="38" t="s">
        <v>373</v>
      </c>
      <c r="AA25" s="108" t="s">
        <v>401</v>
      </c>
      <c r="AB25" s="84">
        <v>52000</v>
      </c>
      <c r="AC25" s="108" t="s">
        <v>413</v>
      </c>
      <c r="AD25" s="84">
        <v>24</v>
      </c>
      <c r="AE25" s="84" t="s">
        <v>423</v>
      </c>
      <c r="AF25" s="84" t="s">
        <v>446</v>
      </c>
      <c r="AG25" s="108" t="s">
        <v>488</v>
      </c>
      <c r="AH25" s="84" t="s">
        <v>455</v>
      </c>
      <c r="AI25" s="108" t="s">
        <v>403</v>
      </c>
      <c r="AJ25" s="84">
        <v>2780</v>
      </c>
      <c r="AK25" s="84">
        <v>2780</v>
      </c>
      <c r="AL25" s="108" t="s">
        <v>505</v>
      </c>
      <c r="AM25" s="84">
        <v>46790.5</v>
      </c>
      <c r="AN25" s="112">
        <v>14369.5</v>
      </c>
      <c r="AO25" s="112">
        <v>61160</v>
      </c>
      <c r="AP25" s="112">
        <v>5209.5</v>
      </c>
      <c r="AQ25" s="112">
        <v>174.5</v>
      </c>
      <c r="AR25" s="112">
        <v>5384</v>
      </c>
      <c r="AS25" s="112">
        <v>2655.11</v>
      </c>
      <c r="AT25" s="112">
        <v>124.89</v>
      </c>
      <c r="AU25" s="112">
        <v>2780</v>
      </c>
      <c r="AV25" s="84">
        <v>23</v>
      </c>
      <c r="AW25" s="84">
        <v>13</v>
      </c>
      <c r="AX25" s="84"/>
      <c r="AY25" s="108"/>
      <c r="AZ25" s="84"/>
      <c r="BA25" s="84"/>
      <c r="BB25" s="84" t="s">
        <v>527</v>
      </c>
      <c r="BC25" s="84"/>
      <c r="BD25" s="108"/>
      <c r="BE25" s="84">
        <v>0</v>
      </c>
      <c r="BF25" s="38" t="s">
        <v>328</v>
      </c>
      <c r="BG25" s="84" t="s">
        <v>741</v>
      </c>
      <c r="BH25" s="114" t="s">
        <v>529</v>
      </c>
      <c r="BI25" s="38" t="s">
        <v>110</v>
      </c>
      <c r="BJ25" s="85">
        <v>46041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>
        <v>0</v>
      </c>
      <c r="BQ25" s="117"/>
      <c r="BR25" s="118" t="s">
        <v>636</v>
      </c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254</v>
      </c>
      <c r="G26" s="84" t="s">
        <v>245</v>
      </c>
      <c r="H26" s="38" t="s">
        <v>246</v>
      </c>
      <c r="I26" s="84">
        <v>17245</v>
      </c>
      <c r="J26" s="38" t="s">
        <v>267</v>
      </c>
      <c r="K26" s="84">
        <v>17245</v>
      </c>
      <c r="L26" s="84" t="s">
        <v>268</v>
      </c>
      <c r="M26" s="38" t="s">
        <v>269</v>
      </c>
      <c r="N26" s="84">
        <v>289941</v>
      </c>
      <c r="O26" s="84" t="s">
        <v>329</v>
      </c>
      <c r="P26" s="84">
        <v>381627</v>
      </c>
      <c r="Q26" s="38" t="s">
        <v>330</v>
      </c>
      <c r="R26" s="38" t="s">
        <v>260</v>
      </c>
      <c r="S26" s="84" t="s">
        <v>331</v>
      </c>
      <c r="T26" s="84" t="s">
        <v>331</v>
      </c>
      <c r="U26" s="84" t="s">
        <v>262</v>
      </c>
      <c r="V26" s="84" t="s">
        <v>263</v>
      </c>
      <c r="W26" s="84">
        <v>0</v>
      </c>
      <c r="X26" s="38" t="s">
        <v>274</v>
      </c>
      <c r="Y26" s="84">
        <v>355720785</v>
      </c>
      <c r="Z26" s="38" t="s">
        <v>374</v>
      </c>
      <c r="AA26" s="108" t="s">
        <v>402</v>
      </c>
      <c r="AB26" s="84">
        <v>65000</v>
      </c>
      <c r="AC26" s="108" t="s">
        <v>414</v>
      </c>
      <c r="AD26" s="84">
        <v>24</v>
      </c>
      <c r="AE26" s="84" t="s">
        <v>423</v>
      </c>
      <c r="AF26" s="84" t="s">
        <v>432</v>
      </c>
      <c r="AG26" s="108" t="s">
        <v>464</v>
      </c>
      <c r="AH26" s="84" t="s">
        <v>455</v>
      </c>
      <c r="AI26" s="108" t="s">
        <v>465</v>
      </c>
      <c r="AJ26" s="84">
        <v>3470</v>
      </c>
      <c r="AK26" s="84">
        <v>3470</v>
      </c>
      <c r="AL26" s="108" t="s">
        <v>466</v>
      </c>
      <c r="AM26" s="84">
        <v>48514.25</v>
      </c>
      <c r="AN26" s="112">
        <v>17415.75</v>
      </c>
      <c r="AO26" s="112">
        <v>65930</v>
      </c>
      <c r="AP26" s="112">
        <v>16485.75</v>
      </c>
      <c r="AQ26" s="112">
        <v>1084.25</v>
      </c>
      <c r="AR26" s="112">
        <v>17570</v>
      </c>
      <c r="AS26" s="112">
        <v>9562.01</v>
      </c>
      <c r="AT26" s="112">
        <v>847.99</v>
      </c>
      <c r="AU26" s="112">
        <v>10410</v>
      </c>
      <c r="AV26" s="84">
        <v>22</v>
      </c>
      <c r="AW26" s="84">
        <v>66</v>
      </c>
      <c r="AX26" s="84"/>
      <c r="AY26" s="108"/>
      <c r="AZ26" s="84"/>
      <c r="BA26" s="84"/>
      <c r="BB26" s="84" t="s">
        <v>527</v>
      </c>
      <c r="BC26" s="84"/>
      <c r="BD26" s="108"/>
      <c r="BE26" s="84">
        <v>0</v>
      </c>
      <c r="BF26" s="38" t="s">
        <v>331</v>
      </c>
      <c r="BG26" s="84" t="s">
        <v>742</v>
      </c>
      <c r="BH26" s="114" t="s">
        <v>529</v>
      </c>
      <c r="BI26" s="38" t="s">
        <v>110</v>
      </c>
      <c r="BJ26" s="85">
        <v>46041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/>
      <c r="BQ26" s="117"/>
      <c r="BR26" s="118" t="s">
        <v>530</v>
      </c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254</v>
      </c>
      <c r="G27" s="84" t="s">
        <v>245</v>
      </c>
      <c r="H27" s="38" t="s">
        <v>246</v>
      </c>
      <c r="I27" s="84">
        <v>17135</v>
      </c>
      <c r="J27" s="38" t="s">
        <v>289</v>
      </c>
      <c r="K27" s="84">
        <v>17135</v>
      </c>
      <c r="L27" s="84" t="s">
        <v>268</v>
      </c>
      <c r="M27" s="38" t="s">
        <v>269</v>
      </c>
      <c r="N27" s="84">
        <v>24505</v>
      </c>
      <c r="O27" s="84" t="s">
        <v>290</v>
      </c>
      <c r="P27" s="84">
        <v>39615</v>
      </c>
      <c r="Q27" s="38" t="s">
        <v>332</v>
      </c>
      <c r="R27" s="38" t="s">
        <v>260</v>
      </c>
      <c r="S27" s="84" t="s">
        <v>333</v>
      </c>
      <c r="T27" s="84" t="s">
        <v>333</v>
      </c>
      <c r="U27" s="84" t="s">
        <v>262</v>
      </c>
      <c r="V27" s="84" t="s">
        <v>263</v>
      </c>
      <c r="W27" s="84">
        <v>0</v>
      </c>
      <c r="X27" s="38" t="s">
        <v>274</v>
      </c>
      <c r="Y27" s="84">
        <v>355799226</v>
      </c>
      <c r="Z27" s="38" t="s">
        <v>375</v>
      </c>
      <c r="AA27" s="108" t="s">
        <v>403</v>
      </c>
      <c r="AB27" s="84">
        <v>80000</v>
      </c>
      <c r="AC27" s="108" t="s">
        <v>416</v>
      </c>
      <c r="AD27" s="84">
        <v>24</v>
      </c>
      <c r="AE27" s="84" t="s">
        <v>420</v>
      </c>
      <c r="AF27" s="84" t="s">
        <v>438</v>
      </c>
      <c r="AG27" s="108" t="s">
        <v>479</v>
      </c>
      <c r="AH27" s="84" t="s">
        <v>459</v>
      </c>
      <c r="AI27" s="108" t="s">
        <v>506</v>
      </c>
      <c r="AJ27" s="84">
        <v>4270</v>
      </c>
      <c r="AK27" s="84">
        <v>4270</v>
      </c>
      <c r="AL27" s="108" t="s">
        <v>507</v>
      </c>
      <c r="AM27" s="84">
        <v>68330.13</v>
      </c>
      <c r="AN27" s="112">
        <v>21339.87</v>
      </c>
      <c r="AO27" s="112">
        <v>89670</v>
      </c>
      <c r="AP27" s="112">
        <v>11669.87</v>
      </c>
      <c r="AQ27" s="112">
        <v>496.13</v>
      </c>
      <c r="AR27" s="112">
        <v>12166</v>
      </c>
      <c r="AS27" s="112">
        <v>3990.24</v>
      </c>
      <c r="AT27" s="112">
        <v>279.76</v>
      </c>
      <c r="AU27" s="112">
        <v>4270</v>
      </c>
      <c r="AV27" s="84">
        <v>22</v>
      </c>
      <c r="AW27" s="84">
        <v>16</v>
      </c>
      <c r="AX27" s="84"/>
      <c r="AY27" s="108"/>
      <c r="AZ27" s="84"/>
      <c r="BA27" s="84"/>
      <c r="BB27" s="84" t="s">
        <v>527</v>
      </c>
      <c r="BC27" s="84"/>
      <c r="BD27" s="108"/>
      <c r="BE27" s="84">
        <v>0</v>
      </c>
      <c r="BF27" s="38" t="s">
        <v>333</v>
      </c>
      <c r="BG27" s="84" t="s">
        <v>743</v>
      </c>
      <c r="BH27" s="114" t="s">
        <v>529</v>
      </c>
      <c r="BI27" s="38" t="s">
        <v>110</v>
      </c>
      <c r="BJ27" s="85">
        <v>46041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>
        <v>0</v>
      </c>
      <c r="BQ27" s="117"/>
      <c r="BR27" s="118" t="s">
        <v>636</v>
      </c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254</v>
      </c>
      <c r="G28" s="84" t="s">
        <v>245</v>
      </c>
      <c r="H28" s="38" t="s">
        <v>246</v>
      </c>
      <c r="I28" s="84">
        <v>17229</v>
      </c>
      <c r="J28" s="38" t="s">
        <v>321</v>
      </c>
      <c r="K28" s="84">
        <v>17229</v>
      </c>
      <c r="L28" s="84" t="s">
        <v>268</v>
      </c>
      <c r="M28" s="38" t="s">
        <v>269</v>
      </c>
      <c r="N28" s="84">
        <v>24754</v>
      </c>
      <c r="O28" s="84" t="s">
        <v>322</v>
      </c>
      <c r="P28" s="84">
        <v>550160</v>
      </c>
      <c r="Q28" s="38" t="s">
        <v>334</v>
      </c>
      <c r="R28" s="38" t="s">
        <v>260</v>
      </c>
      <c r="S28" s="84" t="s">
        <v>335</v>
      </c>
      <c r="T28" s="84" t="s">
        <v>335</v>
      </c>
      <c r="U28" s="84" t="s">
        <v>276</v>
      </c>
      <c r="V28" s="84" t="s">
        <v>263</v>
      </c>
      <c r="W28" s="84">
        <v>0</v>
      </c>
      <c r="X28" s="38" t="s">
        <v>274</v>
      </c>
      <c r="Y28" s="84">
        <v>356324136</v>
      </c>
      <c r="Z28" s="38" t="s">
        <v>376</v>
      </c>
      <c r="AA28" s="108" t="s">
        <v>404</v>
      </c>
      <c r="AB28" s="84">
        <v>65000</v>
      </c>
      <c r="AC28" s="108" t="s">
        <v>413</v>
      </c>
      <c r="AD28" s="84">
        <v>24</v>
      </c>
      <c r="AE28" s="84" t="s">
        <v>423</v>
      </c>
      <c r="AF28" s="84" t="s">
        <v>447</v>
      </c>
      <c r="AG28" s="108" t="s">
        <v>508</v>
      </c>
      <c r="AH28" s="84" t="s">
        <v>455</v>
      </c>
      <c r="AI28" s="108" t="s">
        <v>509</v>
      </c>
      <c r="AJ28" s="84">
        <v>3470</v>
      </c>
      <c r="AK28" s="84">
        <v>3470</v>
      </c>
      <c r="AL28" s="108" t="s">
        <v>510</v>
      </c>
      <c r="AM28" s="84">
        <v>48933.53</v>
      </c>
      <c r="AN28" s="112">
        <v>16996.47</v>
      </c>
      <c r="AO28" s="112">
        <v>65930</v>
      </c>
      <c r="AP28" s="112">
        <v>16066.47</v>
      </c>
      <c r="AQ28" s="112">
        <v>988.53</v>
      </c>
      <c r="AR28" s="112">
        <v>17055</v>
      </c>
      <c r="AS28" s="112">
        <v>6322.52</v>
      </c>
      <c r="AT28" s="112">
        <v>617.48</v>
      </c>
      <c r="AU28" s="112">
        <v>6940</v>
      </c>
      <c r="AV28" s="84">
        <v>21</v>
      </c>
      <c r="AW28" s="84">
        <v>47</v>
      </c>
      <c r="AX28" s="84"/>
      <c r="AY28" s="108"/>
      <c r="AZ28" s="84"/>
      <c r="BA28" s="84"/>
      <c r="BB28" s="84" t="s">
        <v>527</v>
      </c>
      <c r="BC28" s="84"/>
      <c r="BD28" s="108"/>
      <c r="BE28" s="84">
        <v>0</v>
      </c>
      <c r="BF28" s="38" t="s">
        <v>335</v>
      </c>
      <c r="BG28" s="84" t="s">
        <v>744</v>
      </c>
      <c r="BH28" s="114" t="s">
        <v>529</v>
      </c>
      <c r="BI28" s="38" t="s">
        <v>110</v>
      </c>
      <c r="BJ28" s="85">
        <v>46042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>
        <v>0</v>
      </c>
      <c r="BQ28" s="117"/>
      <c r="BR28" s="118" t="s">
        <v>636</v>
      </c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254</v>
      </c>
      <c r="G29" s="84" t="s">
        <v>245</v>
      </c>
      <c r="H29" s="38" t="s">
        <v>246</v>
      </c>
      <c r="I29" s="84">
        <v>17242</v>
      </c>
      <c r="J29" s="38" t="s">
        <v>301</v>
      </c>
      <c r="K29" s="84">
        <v>17242</v>
      </c>
      <c r="L29" s="84" t="s">
        <v>268</v>
      </c>
      <c r="M29" s="38" t="s">
        <v>269</v>
      </c>
      <c r="N29" s="84">
        <v>24740</v>
      </c>
      <c r="O29" s="84" t="s">
        <v>336</v>
      </c>
      <c r="P29" s="84">
        <v>39958</v>
      </c>
      <c r="Q29" s="38" t="s">
        <v>337</v>
      </c>
      <c r="R29" s="38" t="s">
        <v>260</v>
      </c>
      <c r="S29" s="84" t="s">
        <v>338</v>
      </c>
      <c r="T29" s="84" t="s">
        <v>338</v>
      </c>
      <c r="U29" s="84" t="s">
        <v>276</v>
      </c>
      <c r="V29" s="84" t="s">
        <v>263</v>
      </c>
      <c r="W29" s="84">
        <v>0</v>
      </c>
      <c r="X29" s="38" t="s">
        <v>274</v>
      </c>
      <c r="Y29" s="84">
        <v>356650493</v>
      </c>
      <c r="Z29" s="38" t="s">
        <v>377</v>
      </c>
      <c r="AA29" s="108" t="s">
        <v>405</v>
      </c>
      <c r="AB29" s="84">
        <v>42000</v>
      </c>
      <c r="AC29" s="108" t="s">
        <v>418</v>
      </c>
      <c r="AD29" s="84">
        <v>24</v>
      </c>
      <c r="AE29" s="84" t="s">
        <v>425</v>
      </c>
      <c r="AF29" s="84" t="s">
        <v>448</v>
      </c>
      <c r="AG29" s="108" t="s">
        <v>511</v>
      </c>
      <c r="AH29" s="84" t="s">
        <v>492</v>
      </c>
      <c r="AI29" s="108" t="s">
        <v>512</v>
      </c>
      <c r="AJ29" s="84">
        <v>2240</v>
      </c>
      <c r="AK29" s="84">
        <v>2240</v>
      </c>
      <c r="AL29" s="108" t="s">
        <v>494</v>
      </c>
      <c r="AM29" s="84">
        <v>27193.67</v>
      </c>
      <c r="AN29" s="112">
        <v>10886.33</v>
      </c>
      <c r="AO29" s="112">
        <v>38080</v>
      </c>
      <c r="AP29" s="112">
        <v>14806.33</v>
      </c>
      <c r="AQ29" s="112">
        <v>1299.67</v>
      </c>
      <c r="AR29" s="112">
        <v>16106</v>
      </c>
      <c r="AS29" s="112">
        <v>5907.64</v>
      </c>
      <c r="AT29" s="112">
        <v>812.36</v>
      </c>
      <c r="AU29" s="112">
        <v>6720</v>
      </c>
      <c r="AV29" s="84">
        <v>20</v>
      </c>
      <c r="AW29" s="84">
        <v>66</v>
      </c>
      <c r="AX29" s="84"/>
      <c r="AY29" s="108"/>
      <c r="AZ29" s="84"/>
      <c r="BA29" s="84"/>
      <c r="BB29" s="84" t="s">
        <v>527</v>
      </c>
      <c r="BC29" s="84"/>
      <c r="BD29" s="108"/>
      <c r="BE29" s="84">
        <v>0</v>
      </c>
      <c r="BF29" s="38" t="s">
        <v>338</v>
      </c>
      <c r="BG29" s="84" t="s">
        <v>745</v>
      </c>
      <c r="BH29" s="114" t="s">
        <v>529</v>
      </c>
      <c r="BI29" s="38" t="s">
        <v>110</v>
      </c>
      <c r="BJ29" s="85">
        <v>46042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>
        <v>0</v>
      </c>
      <c r="BQ29" s="117"/>
      <c r="BR29" s="118" t="s">
        <v>636</v>
      </c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254</v>
      </c>
      <c r="G30" s="84" t="s">
        <v>245</v>
      </c>
      <c r="H30" s="38" t="s">
        <v>246</v>
      </c>
      <c r="I30" s="84">
        <v>17242</v>
      </c>
      <c r="J30" s="38" t="s">
        <v>301</v>
      </c>
      <c r="K30" s="84">
        <v>17242</v>
      </c>
      <c r="L30" s="84" t="s">
        <v>268</v>
      </c>
      <c r="M30" s="38" t="s">
        <v>269</v>
      </c>
      <c r="N30" s="84">
        <v>24737</v>
      </c>
      <c r="O30" s="84" t="s">
        <v>339</v>
      </c>
      <c r="P30" s="84">
        <v>39952</v>
      </c>
      <c r="Q30" s="38" t="s">
        <v>340</v>
      </c>
      <c r="R30" s="38" t="s">
        <v>260</v>
      </c>
      <c r="S30" s="84" t="s">
        <v>341</v>
      </c>
      <c r="T30" s="84" t="s">
        <v>341</v>
      </c>
      <c r="U30" s="84" t="s">
        <v>293</v>
      </c>
      <c r="V30" s="84" t="s">
        <v>263</v>
      </c>
      <c r="W30" s="84">
        <v>0</v>
      </c>
      <c r="X30" s="38" t="s">
        <v>274</v>
      </c>
      <c r="Y30" s="84">
        <v>357338628</v>
      </c>
      <c r="Z30" s="38" t="s">
        <v>378</v>
      </c>
      <c r="AA30" s="108" t="s">
        <v>406</v>
      </c>
      <c r="AB30" s="84">
        <v>72000</v>
      </c>
      <c r="AC30" s="108" t="s">
        <v>418</v>
      </c>
      <c r="AD30" s="84">
        <v>24</v>
      </c>
      <c r="AE30" s="84" t="s">
        <v>426</v>
      </c>
      <c r="AF30" s="84" t="s">
        <v>449</v>
      </c>
      <c r="AG30" s="108" t="s">
        <v>513</v>
      </c>
      <c r="AH30" s="84" t="s">
        <v>485</v>
      </c>
      <c r="AI30" s="108" t="s">
        <v>514</v>
      </c>
      <c r="AJ30" s="84">
        <v>3840</v>
      </c>
      <c r="AK30" s="84">
        <v>3840</v>
      </c>
      <c r="AL30" s="108" t="s">
        <v>515</v>
      </c>
      <c r="AM30" s="84">
        <v>39232.74</v>
      </c>
      <c r="AN30" s="112">
        <v>18367.259999999998</v>
      </c>
      <c r="AO30" s="112">
        <v>57600</v>
      </c>
      <c r="AP30" s="112">
        <v>32767.26</v>
      </c>
      <c r="AQ30" s="112">
        <v>3686.74</v>
      </c>
      <c r="AR30" s="112">
        <v>36454</v>
      </c>
      <c r="AS30" s="112">
        <v>9657.5300000000007</v>
      </c>
      <c r="AT30" s="112">
        <v>1862.47</v>
      </c>
      <c r="AU30" s="112">
        <v>11520</v>
      </c>
      <c r="AV30" s="84">
        <v>18</v>
      </c>
      <c r="AW30" s="84">
        <v>66</v>
      </c>
      <c r="AX30" s="84"/>
      <c r="AY30" s="108"/>
      <c r="AZ30" s="84"/>
      <c r="BA30" s="84"/>
      <c r="BB30" s="84" t="s">
        <v>527</v>
      </c>
      <c r="BC30" s="84"/>
      <c r="BD30" s="108"/>
      <c r="BE30" s="84">
        <v>0</v>
      </c>
      <c r="BF30" s="38" t="s">
        <v>341</v>
      </c>
      <c r="BG30" s="84" t="s">
        <v>746</v>
      </c>
      <c r="BH30" s="114" t="s">
        <v>529</v>
      </c>
      <c r="BI30" s="38" t="s">
        <v>110</v>
      </c>
      <c r="BJ30" s="85">
        <v>46042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>
        <v>0</v>
      </c>
      <c r="BQ30" s="117"/>
      <c r="BR30" s="118" t="s">
        <v>636</v>
      </c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254</v>
      </c>
      <c r="G31" s="84" t="s">
        <v>245</v>
      </c>
      <c r="H31" s="38" t="s">
        <v>246</v>
      </c>
      <c r="I31" s="84">
        <v>17242</v>
      </c>
      <c r="J31" s="38" t="s">
        <v>301</v>
      </c>
      <c r="K31" s="84">
        <v>17242</v>
      </c>
      <c r="L31" s="84" t="s">
        <v>268</v>
      </c>
      <c r="M31" s="38" t="s">
        <v>269</v>
      </c>
      <c r="N31" s="84">
        <v>24737</v>
      </c>
      <c r="O31" s="84" t="s">
        <v>339</v>
      </c>
      <c r="P31" s="84">
        <v>39953</v>
      </c>
      <c r="Q31" s="38" t="s">
        <v>342</v>
      </c>
      <c r="R31" s="38" t="s">
        <v>260</v>
      </c>
      <c r="S31" s="84" t="s">
        <v>343</v>
      </c>
      <c r="T31" s="84" t="s">
        <v>343</v>
      </c>
      <c r="U31" s="84" t="s">
        <v>262</v>
      </c>
      <c r="V31" s="84" t="s">
        <v>263</v>
      </c>
      <c r="W31" s="84">
        <v>0</v>
      </c>
      <c r="X31" s="38" t="s">
        <v>274</v>
      </c>
      <c r="Y31" s="84">
        <v>357343726</v>
      </c>
      <c r="Z31" s="38" t="s">
        <v>379</v>
      </c>
      <c r="AA31" s="108" t="s">
        <v>407</v>
      </c>
      <c r="AB31" s="84">
        <v>72000</v>
      </c>
      <c r="AC31" s="108" t="s">
        <v>418</v>
      </c>
      <c r="AD31" s="84">
        <v>24</v>
      </c>
      <c r="AE31" s="84" t="s">
        <v>426</v>
      </c>
      <c r="AF31" s="84" t="s">
        <v>449</v>
      </c>
      <c r="AG31" s="108" t="s">
        <v>513</v>
      </c>
      <c r="AH31" s="84" t="s">
        <v>485</v>
      </c>
      <c r="AI31" s="108" t="s">
        <v>514</v>
      </c>
      <c r="AJ31" s="84">
        <v>3840</v>
      </c>
      <c r="AK31" s="84">
        <v>3840</v>
      </c>
      <c r="AL31" s="108" t="s">
        <v>480</v>
      </c>
      <c r="AM31" s="84">
        <v>45694.9</v>
      </c>
      <c r="AN31" s="112">
        <v>19585.099999999999</v>
      </c>
      <c r="AO31" s="112">
        <v>65280</v>
      </c>
      <c r="AP31" s="112">
        <v>26305.1</v>
      </c>
      <c r="AQ31" s="112">
        <v>2309.9</v>
      </c>
      <c r="AR31" s="112">
        <v>28615</v>
      </c>
      <c r="AS31" s="112">
        <v>3335.52</v>
      </c>
      <c r="AT31" s="112">
        <v>504.48</v>
      </c>
      <c r="AU31" s="112">
        <v>3840</v>
      </c>
      <c r="AV31" s="84">
        <v>18</v>
      </c>
      <c r="AW31" s="84">
        <v>10</v>
      </c>
      <c r="AX31" s="84"/>
      <c r="AY31" s="108"/>
      <c r="AZ31" s="84"/>
      <c r="BA31" s="84"/>
      <c r="BB31" s="84" t="s">
        <v>527</v>
      </c>
      <c r="BC31" s="84"/>
      <c r="BD31" s="108"/>
      <c r="BE31" s="84">
        <v>0</v>
      </c>
      <c r="BF31" s="38" t="s">
        <v>343</v>
      </c>
      <c r="BG31" s="84" t="s">
        <v>747</v>
      </c>
      <c r="BH31" s="114" t="s">
        <v>529</v>
      </c>
      <c r="BI31" s="38" t="s">
        <v>110</v>
      </c>
      <c r="BJ31" s="85">
        <v>46042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>
        <v>0</v>
      </c>
      <c r="BQ31" s="117"/>
      <c r="BR31" s="118" t="s">
        <v>636</v>
      </c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254</v>
      </c>
      <c r="G32" s="84" t="s">
        <v>245</v>
      </c>
      <c r="H32" s="38" t="s">
        <v>246</v>
      </c>
      <c r="I32" s="84">
        <v>17243</v>
      </c>
      <c r="J32" s="38" t="s">
        <v>344</v>
      </c>
      <c r="K32" s="84">
        <v>17243</v>
      </c>
      <c r="L32" s="84" t="s">
        <v>268</v>
      </c>
      <c r="M32" s="38" t="s">
        <v>269</v>
      </c>
      <c r="N32" s="84">
        <v>24762</v>
      </c>
      <c r="O32" s="84" t="s">
        <v>345</v>
      </c>
      <c r="P32" s="84">
        <v>39998</v>
      </c>
      <c r="Q32" s="38" t="s">
        <v>346</v>
      </c>
      <c r="R32" s="38" t="s">
        <v>260</v>
      </c>
      <c r="S32" s="84" t="s">
        <v>347</v>
      </c>
      <c r="T32" s="84" t="s">
        <v>347</v>
      </c>
      <c r="U32" s="84" t="s">
        <v>262</v>
      </c>
      <c r="V32" s="84" t="s">
        <v>263</v>
      </c>
      <c r="W32" s="84">
        <v>0</v>
      </c>
      <c r="X32" s="38" t="s">
        <v>274</v>
      </c>
      <c r="Y32" s="84">
        <v>357442092</v>
      </c>
      <c r="Z32" s="38" t="s">
        <v>380</v>
      </c>
      <c r="AA32" s="108" t="s">
        <v>408</v>
      </c>
      <c r="AB32" s="84">
        <v>42000</v>
      </c>
      <c r="AC32" s="108" t="s">
        <v>415</v>
      </c>
      <c r="AD32" s="84">
        <v>24</v>
      </c>
      <c r="AE32" s="84" t="s">
        <v>427</v>
      </c>
      <c r="AF32" s="84" t="s">
        <v>450</v>
      </c>
      <c r="AG32" s="108" t="s">
        <v>516</v>
      </c>
      <c r="AH32" s="84" t="s">
        <v>492</v>
      </c>
      <c r="AI32" s="108" t="s">
        <v>517</v>
      </c>
      <c r="AJ32" s="84">
        <v>2240</v>
      </c>
      <c r="AK32" s="84">
        <v>2240</v>
      </c>
      <c r="AL32" s="108" t="s">
        <v>518</v>
      </c>
      <c r="AM32" s="84">
        <v>27103.94</v>
      </c>
      <c r="AN32" s="112">
        <v>10976.06</v>
      </c>
      <c r="AO32" s="112">
        <v>38080</v>
      </c>
      <c r="AP32" s="112">
        <v>14896.06</v>
      </c>
      <c r="AQ32" s="112">
        <v>1325.94</v>
      </c>
      <c r="AR32" s="112">
        <v>16222</v>
      </c>
      <c r="AS32" s="112">
        <v>1882.9</v>
      </c>
      <c r="AT32" s="112">
        <v>357.1</v>
      </c>
      <c r="AU32" s="112">
        <v>2240</v>
      </c>
      <c r="AV32" s="84">
        <v>18</v>
      </c>
      <c r="AW32" s="84">
        <v>12</v>
      </c>
      <c r="AX32" s="84"/>
      <c r="AY32" s="108"/>
      <c r="AZ32" s="84"/>
      <c r="BA32" s="84"/>
      <c r="BB32" s="84" t="s">
        <v>527</v>
      </c>
      <c r="BC32" s="84"/>
      <c r="BD32" s="108"/>
      <c r="BE32" s="84">
        <v>0</v>
      </c>
      <c r="BF32" s="38" t="s">
        <v>347</v>
      </c>
      <c r="BG32" s="84" t="s">
        <v>748</v>
      </c>
      <c r="BH32" s="114" t="s">
        <v>529</v>
      </c>
      <c r="BI32" s="38" t="s">
        <v>110</v>
      </c>
      <c r="BJ32" s="85">
        <v>46042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>
        <v>0</v>
      </c>
      <c r="BQ32" s="117"/>
      <c r="BR32" s="118" t="s">
        <v>636</v>
      </c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254</v>
      </c>
      <c r="G33" s="84" t="s">
        <v>245</v>
      </c>
      <c r="H33" s="38" t="s">
        <v>246</v>
      </c>
      <c r="I33" s="84">
        <v>17245</v>
      </c>
      <c r="J33" s="38" t="s">
        <v>267</v>
      </c>
      <c r="K33" s="84">
        <v>17245</v>
      </c>
      <c r="L33" s="84" t="s">
        <v>268</v>
      </c>
      <c r="M33" s="38" t="s">
        <v>269</v>
      </c>
      <c r="N33" s="84">
        <v>24640</v>
      </c>
      <c r="O33" s="84" t="s">
        <v>318</v>
      </c>
      <c r="P33" s="84">
        <v>39797</v>
      </c>
      <c r="Q33" s="38" t="s">
        <v>319</v>
      </c>
      <c r="R33" s="38" t="s">
        <v>260</v>
      </c>
      <c r="S33" s="84" t="s">
        <v>348</v>
      </c>
      <c r="T33" s="84" t="s">
        <v>348</v>
      </c>
      <c r="U33" s="84" t="s">
        <v>262</v>
      </c>
      <c r="V33" s="84" t="s">
        <v>263</v>
      </c>
      <c r="W33" s="84">
        <v>0</v>
      </c>
      <c r="X33" s="38" t="s">
        <v>274</v>
      </c>
      <c r="Y33" s="84">
        <v>357450444</v>
      </c>
      <c r="Z33" s="38" t="s">
        <v>381</v>
      </c>
      <c r="AA33" s="108" t="s">
        <v>409</v>
      </c>
      <c r="AB33" s="84">
        <v>42000</v>
      </c>
      <c r="AC33" s="108" t="s">
        <v>414</v>
      </c>
      <c r="AD33" s="84">
        <v>24</v>
      </c>
      <c r="AE33" s="84" t="s">
        <v>427</v>
      </c>
      <c r="AF33" s="84" t="s">
        <v>451</v>
      </c>
      <c r="AG33" s="108" t="s">
        <v>519</v>
      </c>
      <c r="AH33" s="84" t="s">
        <v>492</v>
      </c>
      <c r="AI33" s="108" t="s">
        <v>514</v>
      </c>
      <c r="AJ33" s="84">
        <v>2240</v>
      </c>
      <c r="AK33" s="84">
        <v>2240</v>
      </c>
      <c r="AL33" s="108" t="s">
        <v>518</v>
      </c>
      <c r="AM33" s="84">
        <v>26895.95</v>
      </c>
      <c r="AN33" s="112">
        <v>11184.05</v>
      </c>
      <c r="AO33" s="112">
        <v>38080</v>
      </c>
      <c r="AP33" s="112">
        <v>15104.05</v>
      </c>
      <c r="AQ33" s="112">
        <v>1310.95</v>
      </c>
      <c r="AR33" s="112">
        <v>16415</v>
      </c>
      <c r="AS33" s="112">
        <v>1950.33</v>
      </c>
      <c r="AT33" s="112">
        <v>289.67</v>
      </c>
      <c r="AU33" s="112">
        <v>2240</v>
      </c>
      <c r="AV33" s="84">
        <v>18</v>
      </c>
      <c r="AW33" s="84">
        <v>9</v>
      </c>
      <c r="AX33" s="84"/>
      <c r="AY33" s="108"/>
      <c r="AZ33" s="84"/>
      <c r="BA33" s="84"/>
      <c r="BB33" s="84" t="s">
        <v>527</v>
      </c>
      <c r="BC33" s="84"/>
      <c r="BD33" s="108"/>
      <c r="BE33" s="84">
        <v>0</v>
      </c>
      <c r="BF33" s="38" t="s">
        <v>348</v>
      </c>
      <c r="BG33" s="84" t="s">
        <v>749</v>
      </c>
      <c r="BH33" s="114" t="s">
        <v>529</v>
      </c>
      <c r="BI33" s="38" t="s">
        <v>110</v>
      </c>
      <c r="BJ33" s="85">
        <v>46042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>
        <v>0</v>
      </c>
      <c r="BQ33" s="117"/>
      <c r="BR33" s="118" t="s">
        <v>636</v>
      </c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254</v>
      </c>
      <c r="G34" s="84" t="s">
        <v>245</v>
      </c>
      <c r="H34" s="38" t="s">
        <v>246</v>
      </c>
      <c r="I34" s="84">
        <v>17229</v>
      </c>
      <c r="J34" s="38" t="s">
        <v>321</v>
      </c>
      <c r="K34" s="84">
        <v>17229</v>
      </c>
      <c r="L34" s="84" t="s">
        <v>268</v>
      </c>
      <c r="M34" s="38" t="s">
        <v>269</v>
      </c>
      <c r="N34" s="84">
        <v>24754</v>
      </c>
      <c r="O34" s="84" t="s">
        <v>322</v>
      </c>
      <c r="P34" s="84">
        <v>39979</v>
      </c>
      <c r="Q34" s="38" t="s">
        <v>349</v>
      </c>
      <c r="R34" s="38" t="s">
        <v>260</v>
      </c>
      <c r="S34" s="84" t="s">
        <v>350</v>
      </c>
      <c r="T34" s="84" t="s">
        <v>350</v>
      </c>
      <c r="U34" s="84" t="s">
        <v>293</v>
      </c>
      <c r="V34" s="84" t="s">
        <v>263</v>
      </c>
      <c r="W34" s="84">
        <v>0</v>
      </c>
      <c r="X34" s="38" t="s">
        <v>274</v>
      </c>
      <c r="Y34" s="84">
        <v>357515149</v>
      </c>
      <c r="Z34" s="38" t="s">
        <v>382</v>
      </c>
      <c r="AA34" s="108" t="s">
        <v>410</v>
      </c>
      <c r="AB34" s="84">
        <v>42000</v>
      </c>
      <c r="AC34" s="108" t="s">
        <v>413</v>
      </c>
      <c r="AD34" s="84">
        <v>24</v>
      </c>
      <c r="AE34" s="84" t="s">
        <v>427</v>
      </c>
      <c r="AF34" s="84" t="s">
        <v>450</v>
      </c>
      <c r="AG34" s="108" t="s">
        <v>520</v>
      </c>
      <c r="AH34" s="84" t="s">
        <v>492</v>
      </c>
      <c r="AI34" s="108" t="s">
        <v>521</v>
      </c>
      <c r="AJ34" s="84">
        <v>2240</v>
      </c>
      <c r="AK34" s="84">
        <v>2240</v>
      </c>
      <c r="AL34" s="108" t="s">
        <v>522</v>
      </c>
      <c r="AM34" s="84">
        <v>27405.58</v>
      </c>
      <c r="AN34" s="112">
        <v>10674.42</v>
      </c>
      <c r="AO34" s="112">
        <v>38080</v>
      </c>
      <c r="AP34" s="112">
        <v>14594.42</v>
      </c>
      <c r="AQ34" s="112">
        <v>1255.58</v>
      </c>
      <c r="AR34" s="112">
        <v>15850</v>
      </c>
      <c r="AS34" s="112">
        <v>1890.13</v>
      </c>
      <c r="AT34" s="112">
        <v>349.87</v>
      </c>
      <c r="AU34" s="112">
        <v>2240</v>
      </c>
      <c r="AV34" s="84">
        <v>18</v>
      </c>
      <c r="AW34" s="84">
        <v>13</v>
      </c>
      <c r="AX34" s="84"/>
      <c r="AY34" s="108"/>
      <c r="AZ34" s="84"/>
      <c r="BA34" s="84"/>
      <c r="BB34" s="84" t="s">
        <v>527</v>
      </c>
      <c r="BC34" s="84"/>
      <c r="BD34" s="108"/>
      <c r="BE34" s="84">
        <v>0</v>
      </c>
      <c r="BF34" s="38" t="s">
        <v>350</v>
      </c>
      <c r="BG34" s="84" t="s">
        <v>750</v>
      </c>
      <c r="BH34" s="114" t="s">
        <v>529</v>
      </c>
      <c r="BI34" s="38" t="s">
        <v>110</v>
      </c>
      <c r="BJ34" s="85">
        <v>46042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>
        <v>0</v>
      </c>
      <c r="BQ34" s="117"/>
      <c r="BR34" s="118" t="s">
        <v>636</v>
      </c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254</v>
      </c>
      <c r="G35" s="84" t="s">
        <v>245</v>
      </c>
      <c r="H35" s="38" t="s">
        <v>246</v>
      </c>
      <c r="I35" s="84">
        <v>17243</v>
      </c>
      <c r="J35" s="38" t="s">
        <v>344</v>
      </c>
      <c r="K35" s="84">
        <v>17243</v>
      </c>
      <c r="L35" s="84" t="s">
        <v>268</v>
      </c>
      <c r="M35" s="38" t="s">
        <v>269</v>
      </c>
      <c r="N35" s="84">
        <v>24762</v>
      </c>
      <c r="O35" s="84" t="s">
        <v>345</v>
      </c>
      <c r="P35" s="84">
        <v>39998</v>
      </c>
      <c r="Q35" s="38" t="s">
        <v>346</v>
      </c>
      <c r="R35" s="38" t="s">
        <v>260</v>
      </c>
      <c r="S35" s="84" t="s">
        <v>351</v>
      </c>
      <c r="T35" s="84" t="s">
        <v>351</v>
      </c>
      <c r="U35" s="84" t="s">
        <v>276</v>
      </c>
      <c r="V35" s="84" t="s">
        <v>263</v>
      </c>
      <c r="W35" s="84">
        <v>0</v>
      </c>
      <c r="X35" s="38" t="s">
        <v>274</v>
      </c>
      <c r="Y35" s="84">
        <v>358611973</v>
      </c>
      <c r="Z35" s="38" t="s">
        <v>383</v>
      </c>
      <c r="AA35" s="108" t="s">
        <v>411</v>
      </c>
      <c r="AB35" s="84">
        <v>72000</v>
      </c>
      <c r="AC35" s="108" t="s">
        <v>415</v>
      </c>
      <c r="AD35" s="84">
        <v>24</v>
      </c>
      <c r="AE35" s="84" t="s">
        <v>426</v>
      </c>
      <c r="AF35" s="84" t="s">
        <v>452</v>
      </c>
      <c r="AG35" s="108" t="s">
        <v>523</v>
      </c>
      <c r="AH35" s="84" t="s">
        <v>485</v>
      </c>
      <c r="AI35" s="108" t="s">
        <v>524</v>
      </c>
      <c r="AJ35" s="84">
        <v>3820</v>
      </c>
      <c r="AK35" s="84">
        <v>3820</v>
      </c>
      <c r="AL35" s="108" t="s">
        <v>525</v>
      </c>
      <c r="AM35" s="84">
        <v>34084.97</v>
      </c>
      <c r="AN35" s="112">
        <v>15575.03</v>
      </c>
      <c r="AO35" s="112">
        <v>49660</v>
      </c>
      <c r="AP35" s="112">
        <v>37915.03</v>
      </c>
      <c r="AQ35" s="112">
        <v>4900.97</v>
      </c>
      <c r="AR35" s="112">
        <v>42816</v>
      </c>
      <c r="AS35" s="112">
        <v>2938.35</v>
      </c>
      <c r="AT35" s="112">
        <v>881.65</v>
      </c>
      <c r="AU35" s="112">
        <v>3820</v>
      </c>
      <c r="AV35" s="84">
        <v>14</v>
      </c>
      <c r="AW35" s="84">
        <v>12</v>
      </c>
      <c r="AX35" s="84"/>
      <c r="AY35" s="108"/>
      <c r="AZ35" s="84"/>
      <c r="BA35" s="84"/>
      <c r="BB35" s="84" t="s">
        <v>527</v>
      </c>
      <c r="BC35" s="84"/>
      <c r="BD35" s="108"/>
      <c r="BE35" s="84">
        <v>0</v>
      </c>
      <c r="BF35" s="38" t="s">
        <v>351</v>
      </c>
      <c r="BG35" s="84" t="s">
        <v>751</v>
      </c>
      <c r="BH35" s="114" t="s">
        <v>529</v>
      </c>
      <c r="BI35" s="38" t="s">
        <v>110</v>
      </c>
      <c r="BJ35" s="85">
        <v>46042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>
        <v>0</v>
      </c>
      <c r="BQ35" s="117"/>
      <c r="BR35" s="118" t="s">
        <v>636</v>
      </c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254</v>
      </c>
      <c r="G36" s="84" t="s">
        <v>245</v>
      </c>
      <c r="H36" s="38" t="s">
        <v>246</v>
      </c>
      <c r="I36" s="84">
        <v>17135</v>
      </c>
      <c r="J36" s="38" t="s">
        <v>289</v>
      </c>
      <c r="K36" s="84">
        <v>17135</v>
      </c>
      <c r="L36" s="84" t="s">
        <v>268</v>
      </c>
      <c r="M36" s="38" t="s">
        <v>269</v>
      </c>
      <c r="N36" s="84">
        <v>24505</v>
      </c>
      <c r="O36" s="84" t="s">
        <v>290</v>
      </c>
      <c r="P36" s="84">
        <v>39694</v>
      </c>
      <c r="Q36" s="38" t="s">
        <v>291</v>
      </c>
      <c r="R36" s="38" t="s">
        <v>260</v>
      </c>
      <c r="S36" s="84" t="s">
        <v>352</v>
      </c>
      <c r="T36" s="84" t="s">
        <v>352</v>
      </c>
      <c r="U36" s="84" t="s">
        <v>262</v>
      </c>
      <c r="V36" s="84" t="s">
        <v>263</v>
      </c>
      <c r="W36" s="84">
        <v>0</v>
      </c>
      <c r="X36" s="38" t="s">
        <v>274</v>
      </c>
      <c r="Y36" s="84">
        <v>359520322</v>
      </c>
      <c r="Z36" s="38" t="s">
        <v>384</v>
      </c>
      <c r="AA36" s="108" t="s">
        <v>412</v>
      </c>
      <c r="AB36" s="84">
        <v>80000</v>
      </c>
      <c r="AC36" s="108" t="s">
        <v>416</v>
      </c>
      <c r="AD36" s="84">
        <v>24</v>
      </c>
      <c r="AE36" s="84" t="s">
        <v>428</v>
      </c>
      <c r="AF36" s="84" t="s">
        <v>453</v>
      </c>
      <c r="AG36" s="108" t="s">
        <v>479</v>
      </c>
      <c r="AH36" s="84" t="s">
        <v>485</v>
      </c>
      <c r="AI36" s="108" t="s">
        <v>526</v>
      </c>
      <c r="AJ36" s="84">
        <v>4220</v>
      </c>
      <c r="AK36" s="84">
        <v>4220</v>
      </c>
      <c r="AL36" s="108" t="s">
        <v>478</v>
      </c>
      <c r="AM36" s="84">
        <v>10438.81</v>
      </c>
      <c r="AN36" s="112">
        <v>6441.19</v>
      </c>
      <c r="AO36" s="112">
        <v>16880</v>
      </c>
      <c r="AP36" s="112">
        <v>69561.19</v>
      </c>
      <c r="AQ36" s="112">
        <v>15564.81</v>
      </c>
      <c r="AR36" s="112">
        <v>85126</v>
      </c>
      <c r="AS36" s="112">
        <v>2635.82</v>
      </c>
      <c r="AT36" s="112">
        <v>1584.18</v>
      </c>
      <c r="AU36" s="112">
        <v>4220</v>
      </c>
      <c r="AV36" s="84">
        <v>5</v>
      </c>
      <c r="AW36" s="84">
        <v>16</v>
      </c>
      <c r="AX36" s="84"/>
      <c r="AY36" s="108"/>
      <c r="AZ36" s="84"/>
      <c r="BA36" s="84"/>
      <c r="BB36" s="84" t="s">
        <v>527</v>
      </c>
      <c r="BC36" s="84"/>
      <c r="BD36" s="108"/>
      <c r="BE36" s="84">
        <v>0</v>
      </c>
      <c r="BF36" s="38" t="s">
        <v>352</v>
      </c>
      <c r="BG36" s="84" t="s">
        <v>752</v>
      </c>
      <c r="BH36" s="114" t="s">
        <v>529</v>
      </c>
      <c r="BI36" s="38" t="s">
        <v>110</v>
      </c>
      <c r="BJ36" s="85">
        <v>46041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>
        <v>0</v>
      </c>
      <c r="BQ36" s="117"/>
      <c r="BR36" s="118" t="s">
        <v>636</v>
      </c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254</v>
      </c>
      <c r="G37" s="84" t="s">
        <v>245</v>
      </c>
      <c r="H37" s="38" t="s">
        <v>246</v>
      </c>
      <c r="I37" s="84">
        <v>17239</v>
      </c>
      <c r="J37" s="38" t="s">
        <v>255</v>
      </c>
      <c r="K37" s="84">
        <v>17239</v>
      </c>
      <c r="L37" s="84" t="s">
        <v>256</v>
      </c>
      <c r="M37" s="38" t="s">
        <v>257</v>
      </c>
      <c r="N37" s="84">
        <v>24676</v>
      </c>
      <c r="O37" s="84" t="s">
        <v>258</v>
      </c>
      <c r="P37" s="84">
        <v>39845</v>
      </c>
      <c r="Q37" s="38" t="s">
        <v>259</v>
      </c>
      <c r="R37" s="38" t="s">
        <v>260</v>
      </c>
      <c r="S37" s="84" t="s">
        <v>537</v>
      </c>
      <c r="T37" s="84" t="s">
        <v>537</v>
      </c>
      <c r="U37" s="84" t="s">
        <v>262</v>
      </c>
      <c r="V37" s="84" t="s">
        <v>263</v>
      </c>
      <c r="W37" s="84">
        <v>0</v>
      </c>
      <c r="X37" s="38" t="s">
        <v>274</v>
      </c>
      <c r="Y37" s="84">
        <v>356792622</v>
      </c>
      <c r="Z37" s="38" t="s">
        <v>538</v>
      </c>
      <c r="AA37" s="108" t="s">
        <v>539</v>
      </c>
      <c r="AB37" s="84">
        <v>80000</v>
      </c>
      <c r="AC37" s="108" t="s">
        <v>413</v>
      </c>
      <c r="AD37" s="84">
        <v>24</v>
      </c>
      <c r="AE37" s="84" t="s">
        <v>421</v>
      </c>
      <c r="AF37" s="84" t="s">
        <v>540</v>
      </c>
      <c r="AG37" s="108" t="s">
        <v>458</v>
      </c>
      <c r="AH37" s="84" t="s">
        <v>459</v>
      </c>
      <c r="AI37" s="108" t="s">
        <v>541</v>
      </c>
      <c r="AJ37" s="84">
        <v>4270</v>
      </c>
      <c r="AK37" s="84">
        <v>4270</v>
      </c>
      <c r="AL37" s="108" t="s">
        <v>542</v>
      </c>
      <c r="AM37" s="84">
        <v>56803.51</v>
      </c>
      <c r="AN37" s="112">
        <v>20056.490000000002</v>
      </c>
      <c r="AO37" s="112">
        <v>76860</v>
      </c>
      <c r="AP37" s="112">
        <v>23196.49</v>
      </c>
      <c r="AQ37" s="112">
        <v>1677.51</v>
      </c>
      <c r="AR37" s="112">
        <v>24874</v>
      </c>
      <c r="AS37" s="112">
        <v>7630.76</v>
      </c>
      <c r="AT37" s="112">
        <v>909.24</v>
      </c>
      <c r="AU37" s="112">
        <v>8540</v>
      </c>
      <c r="AV37" s="84">
        <v>20</v>
      </c>
      <c r="AW37" s="84">
        <v>49</v>
      </c>
      <c r="AX37" s="84"/>
      <c r="AY37" s="108"/>
      <c r="AZ37" s="84"/>
      <c r="BA37" s="84"/>
      <c r="BB37" s="84" t="s">
        <v>527</v>
      </c>
      <c r="BC37" s="84"/>
      <c r="BD37" s="108"/>
      <c r="BE37" s="84">
        <v>0</v>
      </c>
      <c r="BF37" s="38" t="s">
        <v>537</v>
      </c>
      <c r="BG37" s="84" t="s">
        <v>753</v>
      </c>
      <c r="BH37" s="114" t="s">
        <v>529</v>
      </c>
      <c r="BI37" s="38" t="s">
        <v>110</v>
      </c>
      <c r="BJ37" s="85">
        <v>46041</v>
      </c>
      <c r="BK37" s="84"/>
      <c r="BL37" s="38" t="s">
        <v>114</v>
      </c>
      <c r="BM37" s="115" t="s">
        <v>119</v>
      </c>
      <c r="BN37" s="116" t="s">
        <v>199</v>
      </c>
      <c r="BO37" s="84" t="s">
        <v>244</v>
      </c>
      <c r="BP37" s="84"/>
      <c r="BQ37" s="117"/>
      <c r="BR37" s="118" t="s">
        <v>530</v>
      </c>
    </row>
    <row r="38" spans="1:70" s="113" customFormat="1" ht="15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254</v>
      </c>
      <c r="G38" s="84" t="s">
        <v>245</v>
      </c>
      <c r="H38" s="38" t="s">
        <v>246</v>
      </c>
      <c r="I38" s="84">
        <v>17232</v>
      </c>
      <c r="J38" s="38" t="s">
        <v>547</v>
      </c>
      <c r="K38" s="84">
        <v>17232</v>
      </c>
      <c r="L38" s="84" t="s">
        <v>548</v>
      </c>
      <c r="M38" s="38" t="s">
        <v>549</v>
      </c>
      <c r="N38" s="84">
        <v>24713</v>
      </c>
      <c r="O38" s="84" t="s">
        <v>550</v>
      </c>
      <c r="P38" s="84">
        <v>40026</v>
      </c>
      <c r="Q38" s="38" t="s">
        <v>551</v>
      </c>
      <c r="R38" s="38" t="s">
        <v>260</v>
      </c>
      <c r="S38" s="84" t="s">
        <v>552</v>
      </c>
      <c r="T38" s="84" t="s">
        <v>552</v>
      </c>
      <c r="U38" s="84" t="s">
        <v>276</v>
      </c>
      <c r="V38" s="84" t="s">
        <v>263</v>
      </c>
      <c r="W38" s="84">
        <v>541</v>
      </c>
      <c r="X38" s="38" t="s">
        <v>274</v>
      </c>
      <c r="Y38" s="84">
        <v>351627113</v>
      </c>
      <c r="Z38" s="38" t="s">
        <v>553</v>
      </c>
      <c r="AA38" s="108" t="s">
        <v>554</v>
      </c>
      <c r="AB38" s="84">
        <v>52000</v>
      </c>
      <c r="AC38" s="108" t="s">
        <v>415</v>
      </c>
      <c r="AD38" s="84">
        <v>24</v>
      </c>
      <c r="AE38" s="84" t="s">
        <v>423</v>
      </c>
      <c r="AF38" s="84" t="s">
        <v>555</v>
      </c>
      <c r="AG38" s="108" t="s">
        <v>556</v>
      </c>
      <c r="AH38" s="84" t="s">
        <v>485</v>
      </c>
      <c r="AI38" s="108" t="s">
        <v>557</v>
      </c>
      <c r="AJ38" s="84">
        <v>2800</v>
      </c>
      <c r="AK38" s="84">
        <v>2800</v>
      </c>
      <c r="AL38" s="108" t="s">
        <v>558</v>
      </c>
      <c r="AM38" s="84">
        <v>31384.29</v>
      </c>
      <c r="AN38" s="112">
        <v>13415.71</v>
      </c>
      <c r="AO38" s="112">
        <v>44800</v>
      </c>
      <c r="AP38" s="112">
        <v>20615.71</v>
      </c>
      <c r="AQ38" s="112">
        <v>1995.29</v>
      </c>
      <c r="AR38" s="112">
        <v>22611</v>
      </c>
      <c r="AS38" s="112">
        <v>20615.71</v>
      </c>
      <c r="AT38" s="112">
        <v>1995.29</v>
      </c>
      <c r="AU38" s="112">
        <v>22611</v>
      </c>
      <c r="AV38" s="84">
        <v>32</v>
      </c>
      <c r="AW38" s="84">
        <v>431</v>
      </c>
      <c r="AX38" s="84"/>
      <c r="AY38" s="108"/>
      <c r="AZ38" s="84"/>
      <c r="BA38" s="84"/>
      <c r="BB38" s="84" t="s">
        <v>527</v>
      </c>
      <c r="BC38" s="84"/>
      <c r="BD38" s="108" t="s">
        <v>472</v>
      </c>
      <c r="BE38" s="84">
        <v>52000</v>
      </c>
      <c r="BF38" s="38" t="s">
        <v>552</v>
      </c>
      <c r="BG38" s="84" t="s">
        <v>754</v>
      </c>
      <c r="BH38" s="114" t="s">
        <v>529</v>
      </c>
      <c r="BI38" s="38" t="s">
        <v>110</v>
      </c>
      <c r="BJ38" s="85">
        <v>46041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>
        <v>5600</v>
      </c>
      <c r="BQ38" s="117" t="s">
        <v>201</v>
      </c>
      <c r="BR38" s="118" t="s">
        <v>559</v>
      </c>
    </row>
    <row r="39" spans="1:70" s="113" customFormat="1" ht="15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254</v>
      </c>
      <c r="G39" s="84" t="s">
        <v>245</v>
      </c>
      <c r="H39" s="38" t="s">
        <v>246</v>
      </c>
      <c r="I39" s="84">
        <v>17232</v>
      </c>
      <c r="J39" s="38" t="s">
        <v>547</v>
      </c>
      <c r="K39" s="84">
        <v>17232</v>
      </c>
      <c r="L39" s="84" t="s">
        <v>548</v>
      </c>
      <c r="M39" s="38" t="s">
        <v>549</v>
      </c>
      <c r="N39" s="84">
        <v>24713</v>
      </c>
      <c r="O39" s="84" t="s">
        <v>550</v>
      </c>
      <c r="P39" s="84">
        <v>40026</v>
      </c>
      <c r="Q39" s="38" t="s">
        <v>551</v>
      </c>
      <c r="R39" s="38" t="s">
        <v>260</v>
      </c>
      <c r="S39" s="84" t="s">
        <v>560</v>
      </c>
      <c r="T39" s="84" t="s">
        <v>560</v>
      </c>
      <c r="U39" s="84" t="s">
        <v>262</v>
      </c>
      <c r="V39" s="84" t="s">
        <v>263</v>
      </c>
      <c r="W39" s="84">
        <v>541</v>
      </c>
      <c r="X39" s="38" t="s">
        <v>264</v>
      </c>
      <c r="Y39" s="84">
        <v>349596431</v>
      </c>
      <c r="Z39" s="38" t="s">
        <v>561</v>
      </c>
      <c r="AA39" s="108" t="s">
        <v>562</v>
      </c>
      <c r="AB39" s="84">
        <v>54478</v>
      </c>
      <c r="AC39" s="108" t="s">
        <v>415</v>
      </c>
      <c r="AD39" s="84">
        <v>24</v>
      </c>
      <c r="AE39" s="84" t="s">
        <v>423</v>
      </c>
      <c r="AF39" s="84" t="s">
        <v>555</v>
      </c>
      <c r="AG39" s="108" t="s">
        <v>556</v>
      </c>
      <c r="AH39" s="84" t="s">
        <v>485</v>
      </c>
      <c r="AI39" s="108" t="s">
        <v>563</v>
      </c>
      <c r="AJ39" s="84">
        <v>3093</v>
      </c>
      <c r="AK39" s="84">
        <v>2950</v>
      </c>
      <c r="AL39" s="108" t="s">
        <v>564</v>
      </c>
      <c r="AM39" s="84">
        <v>48756.9</v>
      </c>
      <c r="AN39" s="112">
        <v>16286.1</v>
      </c>
      <c r="AO39" s="112">
        <v>65043</v>
      </c>
      <c r="AP39" s="112">
        <v>5721.1</v>
      </c>
      <c r="AQ39" s="112">
        <v>178.9</v>
      </c>
      <c r="AR39" s="112">
        <v>5900</v>
      </c>
      <c r="AS39" s="112">
        <v>5721.1</v>
      </c>
      <c r="AT39" s="112">
        <v>178.9</v>
      </c>
      <c r="AU39" s="112">
        <v>5900</v>
      </c>
      <c r="AV39" s="84">
        <v>37</v>
      </c>
      <c r="AW39" s="84">
        <v>403</v>
      </c>
      <c r="AX39" s="84"/>
      <c r="AY39" s="108"/>
      <c r="AZ39" s="84"/>
      <c r="BA39" s="84"/>
      <c r="BB39" s="84" t="s">
        <v>527</v>
      </c>
      <c r="BC39" s="84"/>
      <c r="BD39" s="108" t="s">
        <v>565</v>
      </c>
      <c r="BE39" s="84">
        <v>54478</v>
      </c>
      <c r="BF39" s="38" t="s">
        <v>560</v>
      </c>
      <c r="BG39" s="84" t="s">
        <v>755</v>
      </c>
      <c r="BH39" s="114" t="s">
        <v>529</v>
      </c>
      <c r="BI39" s="38" t="s">
        <v>110</v>
      </c>
      <c r="BJ39" s="85">
        <v>46041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>
        <v>5900</v>
      </c>
      <c r="BQ39" s="117" t="s">
        <v>201</v>
      </c>
      <c r="BR39" s="118" t="s">
        <v>566</v>
      </c>
    </row>
    <row r="40" spans="1:70" s="113" customFormat="1" ht="15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254</v>
      </c>
      <c r="G40" s="84" t="s">
        <v>245</v>
      </c>
      <c r="H40" s="38" t="s">
        <v>246</v>
      </c>
      <c r="I40" s="84">
        <v>17232</v>
      </c>
      <c r="J40" s="38" t="s">
        <v>547</v>
      </c>
      <c r="K40" s="84">
        <v>17232</v>
      </c>
      <c r="L40" s="84" t="s">
        <v>548</v>
      </c>
      <c r="M40" s="38" t="s">
        <v>549</v>
      </c>
      <c r="N40" s="84">
        <v>24713</v>
      </c>
      <c r="O40" s="84" t="s">
        <v>550</v>
      </c>
      <c r="P40" s="84">
        <v>39908</v>
      </c>
      <c r="Q40" s="38" t="s">
        <v>567</v>
      </c>
      <c r="R40" s="38" t="s">
        <v>260</v>
      </c>
      <c r="S40" s="84" t="s">
        <v>568</v>
      </c>
      <c r="T40" s="84" t="s">
        <v>568</v>
      </c>
      <c r="U40" s="84" t="s">
        <v>276</v>
      </c>
      <c r="V40" s="84" t="s">
        <v>263</v>
      </c>
      <c r="W40" s="84">
        <v>0</v>
      </c>
      <c r="X40" s="38" t="s">
        <v>274</v>
      </c>
      <c r="Y40" s="84">
        <v>356319431</v>
      </c>
      <c r="Z40" s="38" t="s">
        <v>569</v>
      </c>
      <c r="AA40" s="108" t="s">
        <v>465</v>
      </c>
      <c r="AB40" s="84">
        <v>80000</v>
      </c>
      <c r="AC40" s="108" t="s">
        <v>415</v>
      </c>
      <c r="AD40" s="84">
        <v>24</v>
      </c>
      <c r="AE40" s="84" t="s">
        <v>420</v>
      </c>
      <c r="AF40" s="84" t="s">
        <v>570</v>
      </c>
      <c r="AG40" s="108" t="s">
        <v>571</v>
      </c>
      <c r="AH40" s="84" t="s">
        <v>459</v>
      </c>
      <c r="AI40" s="108" t="s">
        <v>572</v>
      </c>
      <c r="AJ40" s="84">
        <v>4270</v>
      </c>
      <c r="AK40" s="84">
        <v>4270</v>
      </c>
      <c r="AL40" s="108" t="s">
        <v>573</v>
      </c>
      <c r="AM40" s="84">
        <v>19294.13</v>
      </c>
      <c r="AN40" s="112">
        <v>10595.87</v>
      </c>
      <c r="AO40" s="112">
        <v>29890</v>
      </c>
      <c r="AP40" s="112">
        <v>60705.87</v>
      </c>
      <c r="AQ40" s="112">
        <v>11820.13</v>
      </c>
      <c r="AR40" s="112">
        <v>72526</v>
      </c>
      <c r="AS40" s="112">
        <v>48490.35</v>
      </c>
      <c r="AT40" s="112">
        <v>11289.65</v>
      </c>
      <c r="AU40" s="112">
        <v>59780</v>
      </c>
      <c r="AV40" s="84">
        <v>21</v>
      </c>
      <c r="AW40" s="84">
        <v>403</v>
      </c>
      <c r="AX40" s="84"/>
      <c r="AY40" s="108"/>
      <c r="AZ40" s="84"/>
      <c r="BA40" s="84"/>
      <c r="BB40" s="84" t="s">
        <v>527</v>
      </c>
      <c r="BC40" s="84"/>
      <c r="BD40" s="108" t="s">
        <v>472</v>
      </c>
      <c r="BE40" s="84">
        <v>80000</v>
      </c>
      <c r="BF40" s="38" t="s">
        <v>568</v>
      </c>
      <c r="BG40" s="84" t="s">
        <v>756</v>
      </c>
      <c r="BH40" s="114" t="s">
        <v>529</v>
      </c>
      <c r="BI40" s="38" t="s">
        <v>110</v>
      </c>
      <c r="BJ40" s="85">
        <v>46041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>
        <v>8540</v>
      </c>
      <c r="BQ40" s="117" t="s">
        <v>201</v>
      </c>
      <c r="BR40" s="118" t="s">
        <v>574</v>
      </c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254</v>
      </c>
      <c r="G41" s="84" t="s">
        <v>245</v>
      </c>
      <c r="H41" s="38" t="s">
        <v>246</v>
      </c>
      <c r="I41" s="84">
        <v>17232</v>
      </c>
      <c r="J41" s="38" t="s">
        <v>547</v>
      </c>
      <c r="K41" s="84">
        <v>17232</v>
      </c>
      <c r="L41" s="84" t="s">
        <v>548</v>
      </c>
      <c r="M41" s="38" t="s">
        <v>549</v>
      </c>
      <c r="N41" s="84">
        <v>24713</v>
      </c>
      <c r="O41" s="84" t="s">
        <v>550</v>
      </c>
      <c r="P41" s="84">
        <v>39905</v>
      </c>
      <c r="Q41" s="38" t="s">
        <v>575</v>
      </c>
      <c r="R41" s="38" t="s">
        <v>260</v>
      </c>
      <c r="S41" s="84" t="s">
        <v>576</v>
      </c>
      <c r="T41" s="84" t="s">
        <v>576</v>
      </c>
      <c r="U41" s="84" t="s">
        <v>262</v>
      </c>
      <c r="V41" s="84" t="s">
        <v>263</v>
      </c>
      <c r="W41" s="84">
        <v>0</v>
      </c>
      <c r="X41" s="38" t="s">
        <v>274</v>
      </c>
      <c r="Y41" s="84">
        <v>356030273</v>
      </c>
      <c r="Z41" s="38" t="s">
        <v>359</v>
      </c>
      <c r="AA41" s="108" t="s">
        <v>577</v>
      </c>
      <c r="AB41" s="84">
        <v>42000</v>
      </c>
      <c r="AC41" s="108" t="s">
        <v>415</v>
      </c>
      <c r="AD41" s="84">
        <v>24</v>
      </c>
      <c r="AE41" s="84" t="s">
        <v>425</v>
      </c>
      <c r="AF41" s="84" t="s">
        <v>578</v>
      </c>
      <c r="AG41" s="108" t="s">
        <v>579</v>
      </c>
      <c r="AH41" s="84" t="s">
        <v>492</v>
      </c>
      <c r="AI41" s="108" t="s">
        <v>572</v>
      </c>
      <c r="AJ41" s="84">
        <v>2240</v>
      </c>
      <c r="AK41" s="84">
        <v>2240</v>
      </c>
      <c r="AL41" s="108" t="s">
        <v>580</v>
      </c>
      <c r="AM41" s="84">
        <v>12691.39</v>
      </c>
      <c r="AN41" s="112">
        <v>7468.61</v>
      </c>
      <c r="AO41" s="112">
        <v>20160</v>
      </c>
      <c r="AP41" s="112">
        <v>29308.61</v>
      </c>
      <c r="AQ41" s="112">
        <v>5282.39</v>
      </c>
      <c r="AR41" s="112">
        <v>34591</v>
      </c>
      <c r="AS41" s="112">
        <v>21937.16</v>
      </c>
      <c r="AT41" s="112">
        <v>4942.84</v>
      </c>
      <c r="AU41" s="112">
        <v>26880</v>
      </c>
      <c r="AV41" s="84">
        <v>21</v>
      </c>
      <c r="AW41" s="84">
        <v>340</v>
      </c>
      <c r="AX41" s="84"/>
      <c r="AY41" s="108"/>
      <c r="AZ41" s="84"/>
      <c r="BA41" s="84"/>
      <c r="BB41" s="84" t="s">
        <v>527</v>
      </c>
      <c r="BC41" s="84"/>
      <c r="BD41" s="108"/>
      <c r="BE41" s="84">
        <v>0</v>
      </c>
      <c r="BF41" s="38" t="s">
        <v>576</v>
      </c>
      <c r="BG41" s="84" t="s">
        <v>757</v>
      </c>
      <c r="BH41" s="114" t="s">
        <v>529</v>
      </c>
      <c r="BI41" s="38" t="s">
        <v>110</v>
      </c>
      <c r="BJ41" s="85">
        <v>46041</v>
      </c>
      <c r="BK41" s="84"/>
      <c r="BL41" s="38" t="s">
        <v>115</v>
      </c>
      <c r="BM41" s="115" t="s">
        <v>130</v>
      </c>
      <c r="BN41" s="116" t="s">
        <v>199</v>
      </c>
      <c r="BO41" s="84" t="s">
        <v>244</v>
      </c>
      <c r="BP41" s="84">
        <v>0</v>
      </c>
      <c r="BQ41" s="117"/>
      <c r="BR41" s="118" t="s">
        <v>581</v>
      </c>
    </row>
    <row r="42" spans="1:70" s="113" customFormat="1" ht="15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254</v>
      </c>
      <c r="G42" s="84" t="s">
        <v>245</v>
      </c>
      <c r="H42" s="38" t="s">
        <v>246</v>
      </c>
      <c r="I42" s="84">
        <v>17232</v>
      </c>
      <c r="J42" s="38" t="s">
        <v>547</v>
      </c>
      <c r="K42" s="84">
        <v>17232</v>
      </c>
      <c r="L42" s="84" t="s">
        <v>548</v>
      </c>
      <c r="M42" s="38" t="s">
        <v>549</v>
      </c>
      <c r="N42" s="84">
        <v>291373</v>
      </c>
      <c r="O42" s="84" t="s">
        <v>550</v>
      </c>
      <c r="P42" s="84">
        <v>384699</v>
      </c>
      <c r="Q42" s="38" t="s">
        <v>582</v>
      </c>
      <c r="R42" s="38" t="s">
        <v>260</v>
      </c>
      <c r="S42" s="84" t="s">
        <v>583</v>
      </c>
      <c r="T42" s="84" t="s">
        <v>583</v>
      </c>
      <c r="U42" s="84" t="s">
        <v>276</v>
      </c>
      <c r="V42" s="84" t="s">
        <v>263</v>
      </c>
      <c r="W42" s="84">
        <v>0</v>
      </c>
      <c r="X42" s="38" t="s">
        <v>274</v>
      </c>
      <c r="Y42" s="84">
        <v>355651147</v>
      </c>
      <c r="Z42" s="38" t="s">
        <v>584</v>
      </c>
      <c r="AA42" s="108" t="s">
        <v>493</v>
      </c>
      <c r="AB42" s="84">
        <v>65000</v>
      </c>
      <c r="AC42" s="108" t="s">
        <v>415</v>
      </c>
      <c r="AD42" s="84">
        <v>24</v>
      </c>
      <c r="AE42" s="84" t="s">
        <v>423</v>
      </c>
      <c r="AF42" s="84" t="s">
        <v>585</v>
      </c>
      <c r="AG42" s="108" t="s">
        <v>586</v>
      </c>
      <c r="AH42" s="84" t="s">
        <v>455</v>
      </c>
      <c r="AI42" s="108" t="s">
        <v>506</v>
      </c>
      <c r="AJ42" s="84">
        <v>3470</v>
      </c>
      <c r="AK42" s="84">
        <v>3470</v>
      </c>
      <c r="AL42" s="108" t="s">
        <v>587</v>
      </c>
      <c r="AM42" s="84">
        <v>20899.95</v>
      </c>
      <c r="AN42" s="112">
        <v>10330.049999999999</v>
      </c>
      <c r="AO42" s="112">
        <v>31230</v>
      </c>
      <c r="AP42" s="112">
        <v>44100.05</v>
      </c>
      <c r="AQ42" s="112">
        <v>7693.95</v>
      </c>
      <c r="AR42" s="112">
        <v>51794</v>
      </c>
      <c r="AS42" s="112">
        <v>37602.080000000002</v>
      </c>
      <c r="AT42" s="112">
        <v>7507.92</v>
      </c>
      <c r="AU42" s="112">
        <v>45110</v>
      </c>
      <c r="AV42" s="84">
        <v>22</v>
      </c>
      <c r="AW42" s="84">
        <v>377</v>
      </c>
      <c r="AX42" s="84"/>
      <c r="AY42" s="108"/>
      <c r="AZ42" s="84"/>
      <c r="BA42" s="84"/>
      <c r="BB42" s="84" t="s">
        <v>527</v>
      </c>
      <c r="BC42" s="84"/>
      <c r="BD42" s="108" t="s">
        <v>472</v>
      </c>
      <c r="BE42" s="84">
        <v>65000</v>
      </c>
      <c r="BF42" s="38" t="s">
        <v>583</v>
      </c>
      <c r="BG42" s="84" t="s">
        <v>758</v>
      </c>
      <c r="BH42" s="114" t="s">
        <v>529</v>
      </c>
      <c r="BI42" s="38" t="s">
        <v>110</v>
      </c>
      <c r="BJ42" s="85">
        <v>46041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>
        <v>6940</v>
      </c>
      <c r="BQ42" s="117" t="s">
        <v>201</v>
      </c>
      <c r="BR42" s="118" t="s">
        <v>588</v>
      </c>
    </row>
    <row r="43" spans="1:70" s="113" customFormat="1" ht="15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254</v>
      </c>
      <c r="G43" s="84" t="s">
        <v>245</v>
      </c>
      <c r="H43" s="38" t="s">
        <v>246</v>
      </c>
      <c r="I43" s="84">
        <v>17232</v>
      </c>
      <c r="J43" s="38" t="s">
        <v>547</v>
      </c>
      <c r="K43" s="84">
        <v>17232</v>
      </c>
      <c r="L43" s="84" t="s">
        <v>548</v>
      </c>
      <c r="M43" s="38" t="s">
        <v>549</v>
      </c>
      <c r="N43" s="84">
        <v>291373</v>
      </c>
      <c r="O43" s="84" t="s">
        <v>550</v>
      </c>
      <c r="P43" s="84">
        <v>384699</v>
      </c>
      <c r="Q43" s="38" t="s">
        <v>582</v>
      </c>
      <c r="R43" s="38" t="s">
        <v>260</v>
      </c>
      <c r="S43" s="84" t="s">
        <v>589</v>
      </c>
      <c r="T43" s="84" t="s">
        <v>589</v>
      </c>
      <c r="U43" s="84" t="s">
        <v>276</v>
      </c>
      <c r="V43" s="84" t="s">
        <v>263</v>
      </c>
      <c r="W43" s="84">
        <v>0</v>
      </c>
      <c r="X43" s="38" t="s">
        <v>274</v>
      </c>
      <c r="Y43" s="84">
        <v>356217321</v>
      </c>
      <c r="Z43" s="38" t="s">
        <v>590</v>
      </c>
      <c r="AA43" s="108" t="s">
        <v>591</v>
      </c>
      <c r="AB43" s="84">
        <v>65000</v>
      </c>
      <c r="AC43" s="108" t="s">
        <v>415</v>
      </c>
      <c r="AD43" s="84">
        <v>24</v>
      </c>
      <c r="AE43" s="84" t="s">
        <v>423</v>
      </c>
      <c r="AF43" s="84" t="s">
        <v>585</v>
      </c>
      <c r="AG43" s="108" t="s">
        <v>586</v>
      </c>
      <c r="AH43" s="84" t="s">
        <v>455</v>
      </c>
      <c r="AI43" s="108" t="s">
        <v>592</v>
      </c>
      <c r="AJ43" s="84">
        <v>3470</v>
      </c>
      <c r="AK43" s="84">
        <v>3470</v>
      </c>
      <c r="AL43" s="108" t="s">
        <v>587</v>
      </c>
      <c r="AM43" s="84">
        <v>18014.54</v>
      </c>
      <c r="AN43" s="112">
        <v>9745.4599999999991</v>
      </c>
      <c r="AO43" s="112">
        <v>27760</v>
      </c>
      <c r="AP43" s="112">
        <v>46985.46</v>
      </c>
      <c r="AQ43" s="112">
        <v>8823.5400000000009</v>
      </c>
      <c r="AR43" s="112">
        <v>55809</v>
      </c>
      <c r="AS43" s="112">
        <v>36706.089999999997</v>
      </c>
      <c r="AT43" s="112">
        <v>8403.91</v>
      </c>
      <c r="AU43" s="112">
        <v>45110</v>
      </c>
      <c r="AV43" s="84">
        <v>21</v>
      </c>
      <c r="AW43" s="84">
        <v>377</v>
      </c>
      <c r="AX43" s="84"/>
      <c r="AY43" s="108"/>
      <c r="AZ43" s="84"/>
      <c r="BA43" s="84"/>
      <c r="BB43" s="84" t="s">
        <v>527</v>
      </c>
      <c r="BC43" s="84"/>
      <c r="BD43" s="108" t="s">
        <v>472</v>
      </c>
      <c r="BE43" s="84">
        <v>65000</v>
      </c>
      <c r="BF43" s="38" t="s">
        <v>589</v>
      </c>
      <c r="BG43" s="84" t="s">
        <v>759</v>
      </c>
      <c r="BH43" s="114" t="s">
        <v>529</v>
      </c>
      <c r="BI43" s="38" t="s">
        <v>110</v>
      </c>
      <c r="BJ43" s="85">
        <v>46041</v>
      </c>
      <c r="BK43" s="84"/>
      <c r="BL43" s="38" t="s">
        <v>115</v>
      </c>
      <c r="BM43" s="115" t="s">
        <v>130</v>
      </c>
      <c r="BN43" s="116" t="s">
        <v>199</v>
      </c>
      <c r="BO43" s="84" t="s">
        <v>242</v>
      </c>
      <c r="BP43" s="84">
        <v>10410</v>
      </c>
      <c r="BQ43" s="117" t="s">
        <v>201</v>
      </c>
      <c r="BR43" s="118" t="s">
        <v>593</v>
      </c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254</v>
      </c>
      <c r="G44" s="84" t="s">
        <v>245</v>
      </c>
      <c r="H44" s="38" t="s">
        <v>246</v>
      </c>
      <c r="I44" s="84">
        <v>17232</v>
      </c>
      <c r="J44" s="38" t="s">
        <v>547</v>
      </c>
      <c r="K44" s="84">
        <v>17232</v>
      </c>
      <c r="L44" s="84" t="s">
        <v>548</v>
      </c>
      <c r="M44" s="38" t="s">
        <v>549</v>
      </c>
      <c r="N44" s="84">
        <v>24713</v>
      </c>
      <c r="O44" s="84" t="s">
        <v>550</v>
      </c>
      <c r="P44" s="84">
        <v>39908</v>
      </c>
      <c r="Q44" s="38" t="s">
        <v>567</v>
      </c>
      <c r="R44" s="38" t="s">
        <v>260</v>
      </c>
      <c r="S44" s="84" t="s">
        <v>594</v>
      </c>
      <c r="T44" s="84" t="s">
        <v>594</v>
      </c>
      <c r="U44" s="84" t="s">
        <v>262</v>
      </c>
      <c r="V44" s="84" t="s">
        <v>263</v>
      </c>
      <c r="W44" s="84">
        <v>0</v>
      </c>
      <c r="X44" s="38" t="s">
        <v>274</v>
      </c>
      <c r="Y44" s="84">
        <v>355458244</v>
      </c>
      <c r="Z44" s="38" t="s">
        <v>595</v>
      </c>
      <c r="AA44" s="108" t="s">
        <v>596</v>
      </c>
      <c r="AB44" s="84">
        <v>42000</v>
      </c>
      <c r="AC44" s="108" t="s">
        <v>415</v>
      </c>
      <c r="AD44" s="84">
        <v>24</v>
      </c>
      <c r="AE44" s="84" t="s">
        <v>425</v>
      </c>
      <c r="AF44" s="84" t="s">
        <v>597</v>
      </c>
      <c r="AG44" s="108" t="s">
        <v>598</v>
      </c>
      <c r="AH44" s="84" t="s">
        <v>492</v>
      </c>
      <c r="AI44" s="108" t="s">
        <v>599</v>
      </c>
      <c r="AJ44" s="84">
        <v>2240</v>
      </c>
      <c r="AK44" s="84">
        <v>2240</v>
      </c>
      <c r="AL44" s="108" t="s">
        <v>600</v>
      </c>
      <c r="AM44" s="84">
        <v>14404.5</v>
      </c>
      <c r="AN44" s="112">
        <v>7995.5</v>
      </c>
      <c r="AO44" s="112">
        <v>22400</v>
      </c>
      <c r="AP44" s="112">
        <v>27595.5</v>
      </c>
      <c r="AQ44" s="112">
        <v>4646.5</v>
      </c>
      <c r="AR44" s="112">
        <v>32242</v>
      </c>
      <c r="AS44" s="112">
        <v>22416.53</v>
      </c>
      <c r="AT44" s="112">
        <v>4463.47</v>
      </c>
      <c r="AU44" s="112">
        <v>26880</v>
      </c>
      <c r="AV44" s="84">
        <v>22</v>
      </c>
      <c r="AW44" s="84">
        <v>340</v>
      </c>
      <c r="AX44" s="84"/>
      <c r="AY44" s="108"/>
      <c r="AZ44" s="84"/>
      <c r="BA44" s="84"/>
      <c r="BB44" s="84" t="s">
        <v>527</v>
      </c>
      <c r="BC44" s="84"/>
      <c r="BD44" s="108" t="s">
        <v>472</v>
      </c>
      <c r="BE44" s="84">
        <v>42000</v>
      </c>
      <c r="BF44" s="38" t="s">
        <v>594</v>
      </c>
      <c r="BG44" s="84" t="s">
        <v>760</v>
      </c>
      <c r="BH44" s="114" t="s">
        <v>529</v>
      </c>
      <c r="BI44" s="38" t="s">
        <v>110</v>
      </c>
      <c r="BJ44" s="85">
        <v>46041</v>
      </c>
      <c r="BK44" s="84"/>
      <c r="BL44" s="38" t="s">
        <v>115</v>
      </c>
      <c r="BM44" s="115" t="s">
        <v>130</v>
      </c>
      <c r="BN44" s="116" t="s">
        <v>199</v>
      </c>
      <c r="BO44" s="84" t="s">
        <v>243</v>
      </c>
      <c r="BP44" s="84">
        <v>0</v>
      </c>
      <c r="BQ44" s="117"/>
      <c r="BR44" s="118" t="s">
        <v>581</v>
      </c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254</v>
      </c>
      <c r="G45" s="84" t="s">
        <v>245</v>
      </c>
      <c r="H45" s="38" t="s">
        <v>246</v>
      </c>
      <c r="I45" s="84">
        <v>17232</v>
      </c>
      <c r="J45" s="38" t="s">
        <v>547</v>
      </c>
      <c r="K45" s="84">
        <v>17232</v>
      </c>
      <c r="L45" s="84" t="s">
        <v>548</v>
      </c>
      <c r="M45" s="38" t="s">
        <v>549</v>
      </c>
      <c r="N45" s="84">
        <v>291373</v>
      </c>
      <c r="O45" s="84" t="s">
        <v>550</v>
      </c>
      <c r="P45" s="84">
        <v>384699</v>
      </c>
      <c r="Q45" s="38" t="s">
        <v>582</v>
      </c>
      <c r="R45" s="38" t="s">
        <v>260</v>
      </c>
      <c r="S45" s="84" t="s">
        <v>601</v>
      </c>
      <c r="T45" s="84" t="s">
        <v>601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352969055</v>
      </c>
      <c r="Z45" s="38" t="s">
        <v>602</v>
      </c>
      <c r="AA45" s="108" t="s">
        <v>603</v>
      </c>
      <c r="AB45" s="84">
        <v>42000</v>
      </c>
      <c r="AC45" s="108" t="s">
        <v>415</v>
      </c>
      <c r="AD45" s="84">
        <v>24</v>
      </c>
      <c r="AE45" s="84" t="s">
        <v>425</v>
      </c>
      <c r="AF45" s="84" t="s">
        <v>604</v>
      </c>
      <c r="AG45" s="108" t="s">
        <v>605</v>
      </c>
      <c r="AH45" s="84" t="s">
        <v>455</v>
      </c>
      <c r="AI45" s="108" t="s">
        <v>606</v>
      </c>
      <c r="AJ45" s="84">
        <v>2240</v>
      </c>
      <c r="AK45" s="84">
        <v>2240</v>
      </c>
      <c r="AL45" s="108" t="s">
        <v>607</v>
      </c>
      <c r="AM45" s="84">
        <v>25939.23</v>
      </c>
      <c r="AN45" s="112">
        <v>9900.77</v>
      </c>
      <c r="AO45" s="112">
        <v>35840</v>
      </c>
      <c r="AP45" s="112">
        <v>16060.77</v>
      </c>
      <c r="AQ45" s="112">
        <v>1458.23</v>
      </c>
      <c r="AR45" s="112">
        <v>17519</v>
      </c>
      <c r="AS45" s="112">
        <v>16060.77</v>
      </c>
      <c r="AT45" s="112">
        <v>1458.23</v>
      </c>
      <c r="AU45" s="112">
        <v>17519</v>
      </c>
      <c r="AV45" s="84">
        <v>28</v>
      </c>
      <c r="AW45" s="84">
        <v>349</v>
      </c>
      <c r="AX45" s="84"/>
      <c r="AY45" s="108"/>
      <c r="AZ45" s="84"/>
      <c r="BA45" s="84"/>
      <c r="BB45" s="84" t="s">
        <v>527</v>
      </c>
      <c r="BC45" s="84"/>
      <c r="BD45" s="108" t="s">
        <v>472</v>
      </c>
      <c r="BE45" s="84">
        <v>42000</v>
      </c>
      <c r="BF45" s="38" t="s">
        <v>601</v>
      </c>
      <c r="BG45" s="84" t="s">
        <v>761</v>
      </c>
      <c r="BH45" s="114" t="s">
        <v>529</v>
      </c>
      <c r="BI45" s="38" t="s">
        <v>110</v>
      </c>
      <c r="BJ45" s="85">
        <v>46041</v>
      </c>
      <c r="BK45" s="84"/>
      <c r="BL45" s="38" t="s">
        <v>114</v>
      </c>
      <c r="BM45" s="115" t="s">
        <v>119</v>
      </c>
      <c r="BN45" s="116" t="s">
        <v>199</v>
      </c>
      <c r="BO45" s="84" t="s">
        <v>244</v>
      </c>
      <c r="BP45" s="84">
        <v>0</v>
      </c>
      <c r="BQ45" s="117"/>
      <c r="BR45" s="118" t="s">
        <v>530</v>
      </c>
    </row>
    <row r="46" spans="1:70" s="113" customFormat="1" ht="15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254</v>
      </c>
      <c r="G46" s="84" t="s">
        <v>245</v>
      </c>
      <c r="H46" s="38" t="s">
        <v>246</v>
      </c>
      <c r="I46" s="84">
        <v>17221</v>
      </c>
      <c r="J46" s="38" t="s">
        <v>608</v>
      </c>
      <c r="K46" s="84">
        <v>17221</v>
      </c>
      <c r="L46" s="84" t="s">
        <v>256</v>
      </c>
      <c r="M46" s="38" t="s">
        <v>257</v>
      </c>
      <c r="N46" s="84">
        <v>24782</v>
      </c>
      <c r="O46" s="84" t="s">
        <v>609</v>
      </c>
      <c r="P46" s="84">
        <v>40031</v>
      </c>
      <c r="Q46" s="38" t="s">
        <v>610</v>
      </c>
      <c r="R46" s="38" t="s">
        <v>260</v>
      </c>
      <c r="S46" s="84" t="s">
        <v>611</v>
      </c>
      <c r="T46" s="84" t="s">
        <v>611</v>
      </c>
      <c r="U46" s="84" t="s">
        <v>262</v>
      </c>
      <c r="V46" s="84" t="s">
        <v>263</v>
      </c>
      <c r="W46" s="84">
        <v>541</v>
      </c>
      <c r="X46" s="38" t="s">
        <v>274</v>
      </c>
      <c r="Y46" s="84">
        <v>350624287</v>
      </c>
      <c r="Z46" s="38" t="s">
        <v>612</v>
      </c>
      <c r="AA46" s="108" t="s">
        <v>613</v>
      </c>
      <c r="AB46" s="84">
        <v>54278</v>
      </c>
      <c r="AC46" s="108" t="s">
        <v>418</v>
      </c>
      <c r="AD46" s="84">
        <v>24</v>
      </c>
      <c r="AE46" s="84" t="s">
        <v>423</v>
      </c>
      <c r="AF46" s="84" t="s">
        <v>614</v>
      </c>
      <c r="AG46" s="108" t="s">
        <v>615</v>
      </c>
      <c r="AH46" s="84" t="s">
        <v>485</v>
      </c>
      <c r="AI46" s="108" t="s">
        <v>616</v>
      </c>
      <c r="AJ46" s="84">
        <v>3677</v>
      </c>
      <c r="AK46" s="84">
        <v>2900</v>
      </c>
      <c r="AL46" s="108" t="s">
        <v>617</v>
      </c>
      <c r="AM46" s="84">
        <v>48652.03</v>
      </c>
      <c r="AN46" s="112">
        <v>15924.97</v>
      </c>
      <c r="AO46" s="112">
        <v>64577</v>
      </c>
      <c r="AP46" s="112">
        <v>5625.97</v>
      </c>
      <c r="AQ46" s="112">
        <v>174.03</v>
      </c>
      <c r="AR46" s="112">
        <v>5800</v>
      </c>
      <c r="AS46" s="112">
        <v>5625.97</v>
      </c>
      <c r="AT46" s="112">
        <v>174.03</v>
      </c>
      <c r="AU46" s="112">
        <v>5800</v>
      </c>
      <c r="AV46" s="84">
        <v>35</v>
      </c>
      <c r="AW46" s="84">
        <v>346</v>
      </c>
      <c r="AX46" s="84"/>
      <c r="AY46" s="108"/>
      <c r="AZ46" s="84"/>
      <c r="BA46" s="84"/>
      <c r="BB46" s="84" t="s">
        <v>527</v>
      </c>
      <c r="BC46" s="84"/>
      <c r="BD46" s="108" t="s">
        <v>472</v>
      </c>
      <c r="BE46" s="84">
        <v>54278</v>
      </c>
      <c r="BF46" s="38" t="s">
        <v>611</v>
      </c>
      <c r="BG46" s="84" t="s">
        <v>762</v>
      </c>
      <c r="BH46" s="114" t="s">
        <v>529</v>
      </c>
      <c r="BI46" s="38" t="s">
        <v>110</v>
      </c>
      <c r="BJ46" s="85">
        <v>46041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>
        <v>5800</v>
      </c>
      <c r="BQ46" s="117" t="s">
        <v>201</v>
      </c>
      <c r="BR46" s="118" t="s">
        <v>618</v>
      </c>
    </row>
    <row r="47" spans="1:70" s="113" customFormat="1" ht="15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254</v>
      </c>
      <c r="G47" s="84" t="s">
        <v>245</v>
      </c>
      <c r="H47" s="38" t="s">
        <v>246</v>
      </c>
      <c r="I47" s="84">
        <v>17128</v>
      </c>
      <c r="J47" s="38" t="s">
        <v>619</v>
      </c>
      <c r="K47" s="84">
        <v>17128</v>
      </c>
      <c r="L47" s="84" t="s">
        <v>256</v>
      </c>
      <c r="M47" s="38" t="s">
        <v>257</v>
      </c>
      <c r="N47" s="84">
        <v>24666</v>
      </c>
      <c r="O47" s="84" t="s">
        <v>620</v>
      </c>
      <c r="P47" s="84">
        <v>39833</v>
      </c>
      <c r="Q47" s="38" t="s">
        <v>621</v>
      </c>
      <c r="R47" s="38" t="s">
        <v>260</v>
      </c>
      <c r="S47" s="84" t="s">
        <v>622</v>
      </c>
      <c r="T47" s="84" t="s">
        <v>622</v>
      </c>
      <c r="U47" s="84" t="s">
        <v>262</v>
      </c>
      <c r="V47" s="84" t="s">
        <v>263</v>
      </c>
      <c r="W47" s="84">
        <v>0</v>
      </c>
      <c r="X47" s="38" t="s">
        <v>274</v>
      </c>
      <c r="Y47" s="84">
        <v>356759584</v>
      </c>
      <c r="Z47" s="38" t="s">
        <v>623</v>
      </c>
      <c r="AA47" s="108" t="s">
        <v>624</v>
      </c>
      <c r="AB47" s="84">
        <v>72000</v>
      </c>
      <c r="AC47" s="108" t="s">
        <v>416</v>
      </c>
      <c r="AD47" s="84">
        <v>24</v>
      </c>
      <c r="AE47" s="84" t="s">
        <v>424</v>
      </c>
      <c r="AF47" s="84" t="s">
        <v>625</v>
      </c>
      <c r="AG47" s="108" t="s">
        <v>626</v>
      </c>
      <c r="AH47" s="84" t="s">
        <v>485</v>
      </c>
      <c r="AI47" s="108" t="s">
        <v>627</v>
      </c>
      <c r="AJ47" s="84">
        <v>3840</v>
      </c>
      <c r="AK47" s="84">
        <v>3840</v>
      </c>
      <c r="AL47" s="108" t="s">
        <v>628</v>
      </c>
      <c r="AM47" s="84">
        <v>44034.5</v>
      </c>
      <c r="AN47" s="112">
        <v>17105.5</v>
      </c>
      <c r="AO47" s="112">
        <v>61140</v>
      </c>
      <c r="AP47" s="112">
        <v>27965.5</v>
      </c>
      <c r="AQ47" s="112">
        <v>2600.5</v>
      </c>
      <c r="AR47" s="112">
        <v>30566</v>
      </c>
      <c r="AS47" s="112">
        <v>13802.12</v>
      </c>
      <c r="AT47" s="112">
        <v>1857.88</v>
      </c>
      <c r="AU47" s="112">
        <v>15660</v>
      </c>
      <c r="AV47" s="84">
        <v>20</v>
      </c>
      <c r="AW47" s="84">
        <v>136</v>
      </c>
      <c r="AX47" s="84"/>
      <c r="AY47" s="108"/>
      <c r="AZ47" s="84"/>
      <c r="BA47" s="84"/>
      <c r="BB47" s="84" t="s">
        <v>527</v>
      </c>
      <c r="BC47" s="84"/>
      <c r="BD47" s="108"/>
      <c r="BE47" s="84">
        <v>0</v>
      </c>
      <c r="BF47" s="38" t="s">
        <v>622</v>
      </c>
      <c r="BG47" s="84" t="s">
        <v>763</v>
      </c>
      <c r="BH47" s="114" t="s">
        <v>529</v>
      </c>
      <c r="BI47" s="38" t="s">
        <v>110</v>
      </c>
      <c r="BJ47" s="85">
        <v>46041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>
        <v>15360</v>
      </c>
      <c r="BQ47" s="117" t="s">
        <v>201</v>
      </c>
      <c r="BR47" s="118" t="s">
        <v>629</v>
      </c>
    </row>
    <row r="48" spans="1:70" s="113" customFormat="1" ht="15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254</v>
      </c>
      <c r="G48" s="84" t="s">
        <v>245</v>
      </c>
      <c r="H48" s="38" t="s">
        <v>246</v>
      </c>
      <c r="I48" s="84">
        <v>17239</v>
      </c>
      <c r="J48" s="38" t="s">
        <v>255</v>
      </c>
      <c r="K48" s="84">
        <v>17239</v>
      </c>
      <c r="L48" s="84" t="s">
        <v>256</v>
      </c>
      <c r="M48" s="38" t="s">
        <v>257</v>
      </c>
      <c r="N48" s="84">
        <v>24842</v>
      </c>
      <c r="O48" s="84" t="s">
        <v>286</v>
      </c>
      <c r="P48" s="84">
        <v>40110</v>
      </c>
      <c r="Q48" s="38" t="s">
        <v>287</v>
      </c>
      <c r="R48" s="38" t="s">
        <v>260</v>
      </c>
      <c r="S48" s="84" t="s">
        <v>630</v>
      </c>
      <c r="T48" s="84" t="s">
        <v>630</v>
      </c>
      <c r="U48" s="84" t="s">
        <v>262</v>
      </c>
      <c r="V48" s="84" t="s">
        <v>263</v>
      </c>
      <c r="W48" s="84">
        <v>0</v>
      </c>
      <c r="X48" s="38" t="s">
        <v>274</v>
      </c>
      <c r="Y48" s="84">
        <v>356684644</v>
      </c>
      <c r="Z48" s="38" t="s">
        <v>631</v>
      </c>
      <c r="AA48" s="108" t="s">
        <v>592</v>
      </c>
      <c r="AB48" s="84">
        <v>65000</v>
      </c>
      <c r="AC48" s="108" t="s">
        <v>413</v>
      </c>
      <c r="AD48" s="84">
        <v>24</v>
      </c>
      <c r="AE48" s="84" t="s">
        <v>423</v>
      </c>
      <c r="AF48" s="84" t="s">
        <v>632</v>
      </c>
      <c r="AG48" s="108" t="s">
        <v>633</v>
      </c>
      <c r="AH48" s="84" t="s">
        <v>455</v>
      </c>
      <c r="AI48" s="108" t="s">
        <v>541</v>
      </c>
      <c r="AJ48" s="84">
        <v>3470</v>
      </c>
      <c r="AK48" s="84">
        <v>3470</v>
      </c>
      <c r="AL48" s="108" t="s">
        <v>628</v>
      </c>
      <c r="AM48" s="84">
        <v>45786.84</v>
      </c>
      <c r="AN48" s="112">
        <v>16673.16</v>
      </c>
      <c r="AO48" s="112">
        <v>62460</v>
      </c>
      <c r="AP48" s="112">
        <v>19213.16</v>
      </c>
      <c r="AQ48" s="112">
        <v>1410.84</v>
      </c>
      <c r="AR48" s="112">
        <v>20624</v>
      </c>
      <c r="AS48" s="112">
        <v>6185.29</v>
      </c>
      <c r="AT48" s="112">
        <v>754.71</v>
      </c>
      <c r="AU48" s="112">
        <v>6940</v>
      </c>
      <c r="AV48" s="84">
        <v>20</v>
      </c>
      <c r="AW48" s="84">
        <v>49</v>
      </c>
      <c r="AX48" s="84"/>
      <c r="AY48" s="108"/>
      <c r="AZ48" s="84"/>
      <c r="BA48" s="84"/>
      <c r="BB48" s="84" t="s">
        <v>527</v>
      </c>
      <c r="BC48" s="84"/>
      <c r="BD48" s="108"/>
      <c r="BE48" s="84">
        <v>0</v>
      </c>
      <c r="BF48" s="38" t="s">
        <v>630</v>
      </c>
      <c r="BG48" s="84" t="s">
        <v>764</v>
      </c>
      <c r="BH48" s="114" t="s">
        <v>529</v>
      </c>
      <c r="BI48" s="38" t="s">
        <v>110</v>
      </c>
      <c r="BJ48" s="85">
        <v>46041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>
        <v>6940</v>
      </c>
      <c r="BQ48" s="117" t="s">
        <v>201</v>
      </c>
      <c r="BR48" s="118" t="s">
        <v>634</v>
      </c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254</v>
      </c>
      <c r="G49" s="84" t="s">
        <v>245</v>
      </c>
      <c r="H49" s="38" t="s">
        <v>246</v>
      </c>
      <c r="I49" s="84">
        <v>17239</v>
      </c>
      <c r="J49" s="38" t="s">
        <v>255</v>
      </c>
      <c r="K49" s="84">
        <v>17239</v>
      </c>
      <c r="L49" s="84" t="s">
        <v>256</v>
      </c>
      <c r="M49" s="38" t="s">
        <v>257</v>
      </c>
      <c r="N49" s="84">
        <v>24676</v>
      </c>
      <c r="O49" s="84" t="s">
        <v>258</v>
      </c>
      <c r="P49" s="84">
        <v>39845</v>
      </c>
      <c r="Q49" s="38" t="s">
        <v>259</v>
      </c>
      <c r="R49" s="38" t="s">
        <v>260</v>
      </c>
      <c r="S49" s="84" t="s">
        <v>637</v>
      </c>
      <c r="T49" s="84" t="s">
        <v>637</v>
      </c>
      <c r="U49" s="84" t="s">
        <v>262</v>
      </c>
      <c r="V49" s="84" t="s">
        <v>263</v>
      </c>
      <c r="W49" s="84">
        <v>541</v>
      </c>
      <c r="X49" s="38" t="s">
        <v>274</v>
      </c>
      <c r="Y49" s="84">
        <v>355073950</v>
      </c>
      <c r="Z49" s="38" t="s">
        <v>641</v>
      </c>
      <c r="AA49" s="108" t="s">
        <v>642</v>
      </c>
      <c r="AB49" s="84">
        <v>42000</v>
      </c>
      <c r="AC49" s="108" t="s">
        <v>413</v>
      </c>
      <c r="AD49" s="84">
        <v>24</v>
      </c>
      <c r="AE49" s="84" t="s">
        <v>425</v>
      </c>
      <c r="AF49" s="84" t="s">
        <v>643</v>
      </c>
      <c r="AG49" s="108" t="s">
        <v>644</v>
      </c>
      <c r="AH49" s="84" t="s">
        <v>492</v>
      </c>
      <c r="AI49" s="108" t="s">
        <v>645</v>
      </c>
      <c r="AJ49" s="84">
        <v>2240</v>
      </c>
      <c r="AK49" s="84">
        <v>2240</v>
      </c>
      <c r="AL49" s="108" t="s">
        <v>646</v>
      </c>
      <c r="AM49" s="84">
        <v>39922.199999999997</v>
      </c>
      <c r="AN49" s="112">
        <v>11597.8</v>
      </c>
      <c r="AO49" s="112">
        <v>51520</v>
      </c>
      <c r="AP49" s="112">
        <v>2077.8000000000002</v>
      </c>
      <c r="AQ49" s="112">
        <v>40.200000000000003</v>
      </c>
      <c r="AR49" s="112">
        <v>2118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/>
      <c r="AY49" s="108"/>
      <c r="AZ49" s="84"/>
      <c r="BA49" s="84"/>
      <c r="BB49" s="84" t="s">
        <v>527</v>
      </c>
      <c r="BC49" s="84"/>
      <c r="BD49" s="108"/>
      <c r="BE49" s="84">
        <v>0</v>
      </c>
      <c r="BF49" s="38" t="s">
        <v>637</v>
      </c>
      <c r="BG49" s="84" t="s">
        <v>765</v>
      </c>
      <c r="BH49" s="114" t="s">
        <v>529</v>
      </c>
      <c r="BI49" s="38" t="s">
        <v>110</v>
      </c>
      <c r="BJ49" s="85">
        <v>46041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>
        <v>0</v>
      </c>
      <c r="BQ49" s="117"/>
      <c r="BR49" s="118" t="s">
        <v>636</v>
      </c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254</v>
      </c>
      <c r="G50" s="84" t="s">
        <v>245</v>
      </c>
      <c r="H50" s="38" t="s">
        <v>246</v>
      </c>
      <c r="I50" s="84">
        <v>17239</v>
      </c>
      <c r="J50" s="38" t="s">
        <v>255</v>
      </c>
      <c r="K50" s="84">
        <v>17239</v>
      </c>
      <c r="L50" s="84" t="s">
        <v>256</v>
      </c>
      <c r="M50" s="38" t="s">
        <v>257</v>
      </c>
      <c r="N50" s="84">
        <v>24676</v>
      </c>
      <c r="O50" s="84" t="s">
        <v>258</v>
      </c>
      <c r="P50" s="84">
        <v>39845</v>
      </c>
      <c r="Q50" s="38" t="s">
        <v>259</v>
      </c>
      <c r="R50" s="38" t="s">
        <v>260</v>
      </c>
      <c r="S50" s="84" t="s">
        <v>638</v>
      </c>
      <c r="T50" s="84" t="s">
        <v>638</v>
      </c>
      <c r="U50" s="84" t="s">
        <v>262</v>
      </c>
      <c r="V50" s="84" t="s">
        <v>263</v>
      </c>
      <c r="W50" s="84">
        <v>541</v>
      </c>
      <c r="X50" s="38" t="s">
        <v>274</v>
      </c>
      <c r="Y50" s="84">
        <v>355074077</v>
      </c>
      <c r="Z50" s="38" t="s">
        <v>367</v>
      </c>
      <c r="AA50" s="108" t="s">
        <v>642</v>
      </c>
      <c r="AB50" s="84">
        <v>42000</v>
      </c>
      <c r="AC50" s="108" t="s">
        <v>413</v>
      </c>
      <c r="AD50" s="84">
        <v>24</v>
      </c>
      <c r="AE50" s="84" t="s">
        <v>425</v>
      </c>
      <c r="AF50" s="84" t="s">
        <v>643</v>
      </c>
      <c r="AG50" s="108" t="s">
        <v>644</v>
      </c>
      <c r="AH50" s="84" t="s">
        <v>492</v>
      </c>
      <c r="AI50" s="108" t="s">
        <v>645</v>
      </c>
      <c r="AJ50" s="84">
        <v>2240</v>
      </c>
      <c r="AK50" s="84">
        <v>2240</v>
      </c>
      <c r="AL50" s="108" t="s">
        <v>646</v>
      </c>
      <c r="AM50" s="84">
        <v>39922.199999999997</v>
      </c>
      <c r="AN50" s="112">
        <v>11597.8</v>
      </c>
      <c r="AO50" s="112">
        <v>51520</v>
      </c>
      <c r="AP50" s="112">
        <v>2077.8000000000002</v>
      </c>
      <c r="AQ50" s="112">
        <v>40.200000000000003</v>
      </c>
      <c r="AR50" s="112">
        <v>2118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/>
      <c r="AY50" s="108"/>
      <c r="AZ50" s="84"/>
      <c r="BA50" s="84"/>
      <c r="BB50" s="84" t="s">
        <v>527</v>
      </c>
      <c r="BC50" s="84"/>
      <c r="BD50" s="108"/>
      <c r="BE50" s="84">
        <v>0</v>
      </c>
      <c r="BF50" s="38" t="s">
        <v>638</v>
      </c>
      <c r="BG50" s="84" t="s">
        <v>766</v>
      </c>
      <c r="BH50" s="114" t="s">
        <v>529</v>
      </c>
      <c r="BI50" s="38" t="s">
        <v>110</v>
      </c>
      <c r="BJ50" s="85">
        <v>46041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>
        <v>0</v>
      </c>
      <c r="BQ50" s="117"/>
      <c r="BR50" s="118" t="s">
        <v>636</v>
      </c>
    </row>
    <row r="51" spans="1:70" s="113" customFormat="1" ht="15" hidden="1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254</v>
      </c>
      <c r="G51" s="84" t="s">
        <v>245</v>
      </c>
      <c r="H51" s="38" t="s">
        <v>246</v>
      </c>
      <c r="I51" s="84">
        <v>17239</v>
      </c>
      <c r="J51" s="38" t="s">
        <v>255</v>
      </c>
      <c r="K51" s="84">
        <v>17239</v>
      </c>
      <c r="L51" s="84" t="s">
        <v>256</v>
      </c>
      <c r="M51" s="38" t="s">
        <v>257</v>
      </c>
      <c r="N51" s="84">
        <v>24676</v>
      </c>
      <c r="O51" s="84" t="s">
        <v>258</v>
      </c>
      <c r="P51" s="84">
        <v>39845</v>
      </c>
      <c r="Q51" s="38" t="s">
        <v>259</v>
      </c>
      <c r="R51" s="38" t="s">
        <v>260</v>
      </c>
      <c r="S51" s="84" t="s">
        <v>639</v>
      </c>
      <c r="T51" s="84" t="s">
        <v>639</v>
      </c>
      <c r="U51" s="84" t="s">
        <v>262</v>
      </c>
      <c r="V51" s="84" t="s">
        <v>263</v>
      </c>
      <c r="W51" s="84">
        <v>0</v>
      </c>
      <c r="X51" s="38" t="s">
        <v>274</v>
      </c>
      <c r="Y51" s="84">
        <v>357869350</v>
      </c>
      <c r="Z51" s="38" t="s">
        <v>364</v>
      </c>
      <c r="AA51" s="108" t="s">
        <v>521</v>
      </c>
      <c r="AB51" s="84">
        <v>80000</v>
      </c>
      <c r="AC51" s="108" t="s">
        <v>413</v>
      </c>
      <c r="AD51" s="84">
        <v>24</v>
      </c>
      <c r="AE51" s="84" t="s">
        <v>647</v>
      </c>
      <c r="AF51" s="84" t="s">
        <v>648</v>
      </c>
      <c r="AG51" s="108" t="s">
        <v>462</v>
      </c>
      <c r="AH51" s="84" t="s">
        <v>459</v>
      </c>
      <c r="AI51" s="108" t="s">
        <v>649</v>
      </c>
      <c r="AJ51" s="84">
        <v>4270</v>
      </c>
      <c r="AK51" s="84">
        <v>4270</v>
      </c>
      <c r="AL51" s="108" t="s">
        <v>646</v>
      </c>
      <c r="AM51" s="84">
        <v>52641.1</v>
      </c>
      <c r="AN51" s="112">
        <v>19948.900000000001</v>
      </c>
      <c r="AO51" s="112">
        <v>72590</v>
      </c>
      <c r="AP51" s="112">
        <v>27358.9</v>
      </c>
      <c r="AQ51" s="112">
        <v>2257.1</v>
      </c>
      <c r="AR51" s="112">
        <v>29616</v>
      </c>
      <c r="AS51" s="112">
        <v>0</v>
      </c>
      <c r="AT51" s="112">
        <v>0</v>
      </c>
      <c r="AU51" s="112">
        <v>0</v>
      </c>
      <c r="AV51" s="84">
        <v>17</v>
      </c>
      <c r="AW51" s="84">
        <v>0</v>
      </c>
      <c r="AX51" s="84"/>
      <c r="AY51" s="108"/>
      <c r="AZ51" s="84"/>
      <c r="BA51" s="84"/>
      <c r="BB51" s="84" t="s">
        <v>527</v>
      </c>
      <c r="BC51" s="84"/>
      <c r="BD51" s="108"/>
      <c r="BE51" s="84">
        <v>0</v>
      </c>
      <c r="BF51" s="38" t="s">
        <v>639</v>
      </c>
      <c r="BG51" s="84" t="s">
        <v>767</v>
      </c>
      <c r="BH51" s="114" t="s">
        <v>529</v>
      </c>
      <c r="BI51" s="38" t="s">
        <v>110</v>
      </c>
      <c r="BJ51" s="85">
        <v>46041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>
        <v>0</v>
      </c>
      <c r="BQ51" s="117"/>
      <c r="BR51" s="118" t="s">
        <v>636</v>
      </c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254</v>
      </c>
      <c r="G52" s="84" t="s">
        <v>245</v>
      </c>
      <c r="H52" s="38" t="s">
        <v>246</v>
      </c>
      <c r="I52" s="84">
        <v>17239</v>
      </c>
      <c r="J52" s="38" t="s">
        <v>255</v>
      </c>
      <c r="K52" s="84">
        <v>17239</v>
      </c>
      <c r="L52" s="84" t="s">
        <v>256</v>
      </c>
      <c r="M52" s="38" t="s">
        <v>257</v>
      </c>
      <c r="N52" s="84">
        <v>24676</v>
      </c>
      <c r="O52" s="84" t="s">
        <v>258</v>
      </c>
      <c r="P52" s="84">
        <v>39845</v>
      </c>
      <c r="Q52" s="38" t="s">
        <v>259</v>
      </c>
      <c r="R52" s="38" t="s">
        <v>260</v>
      </c>
      <c r="S52" s="84" t="s">
        <v>640</v>
      </c>
      <c r="T52" s="84" t="s">
        <v>640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359961409</v>
      </c>
      <c r="Z52" s="38" t="s">
        <v>650</v>
      </c>
      <c r="AA52" s="108" t="s">
        <v>651</v>
      </c>
      <c r="AB52" s="84">
        <v>92000</v>
      </c>
      <c r="AC52" s="108" t="s">
        <v>413</v>
      </c>
      <c r="AD52" s="84">
        <v>24</v>
      </c>
      <c r="AE52" s="84" t="s">
        <v>652</v>
      </c>
      <c r="AF52" s="84" t="s">
        <v>653</v>
      </c>
      <c r="AG52" s="108" t="s">
        <v>654</v>
      </c>
      <c r="AH52" s="84" t="s">
        <v>455</v>
      </c>
      <c r="AI52" s="108" t="s">
        <v>628</v>
      </c>
      <c r="AJ52" s="84">
        <v>4960</v>
      </c>
      <c r="AK52" s="84">
        <v>4960</v>
      </c>
      <c r="AL52" s="108" t="s">
        <v>628</v>
      </c>
      <c r="AM52" s="84">
        <v>3059.51</v>
      </c>
      <c r="AN52" s="112">
        <v>1900.49</v>
      </c>
      <c r="AO52" s="112">
        <v>4960</v>
      </c>
      <c r="AP52" s="112">
        <v>88940.49</v>
      </c>
      <c r="AQ52" s="112">
        <v>24675.51</v>
      </c>
      <c r="AR52" s="112">
        <v>113616</v>
      </c>
      <c r="AS52" s="112">
        <v>0</v>
      </c>
      <c r="AT52" s="112">
        <v>0</v>
      </c>
      <c r="AU52" s="112">
        <v>0</v>
      </c>
      <c r="AV52" s="84">
        <v>1</v>
      </c>
      <c r="AW52" s="84">
        <v>0</v>
      </c>
      <c r="AX52" s="84"/>
      <c r="AY52" s="108"/>
      <c r="AZ52" s="84"/>
      <c r="BA52" s="84"/>
      <c r="BB52" s="84" t="s">
        <v>527</v>
      </c>
      <c r="BC52" s="84"/>
      <c r="BD52" s="108"/>
      <c r="BE52" s="84">
        <v>0</v>
      </c>
      <c r="BF52" s="38" t="s">
        <v>640</v>
      </c>
      <c r="BG52" s="84" t="s">
        <v>768</v>
      </c>
      <c r="BH52" s="114" t="s">
        <v>529</v>
      </c>
      <c r="BI52" s="38" t="s">
        <v>110</v>
      </c>
      <c r="BJ52" s="85">
        <v>46041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>
        <v>0</v>
      </c>
      <c r="BQ52" s="117"/>
      <c r="BR52" s="118" t="s">
        <v>636</v>
      </c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254</v>
      </c>
      <c r="G53" s="84" t="s">
        <v>245</v>
      </c>
      <c r="H53" s="38" t="s">
        <v>246</v>
      </c>
      <c r="I53" s="84">
        <v>17245</v>
      </c>
      <c r="J53" s="38" t="s">
        <v>267</v>
      </c>
      <c r="K53" s="84">
        <v>17245</v>
      </c>
      <c r="L53" s="84" t="s">
        <v>268</v>
      </c>
      <c r="M53" s="38" t="s">
        <v>269</v>
      </c>
      <c r="N53" s="84">
        <v>314514</v>
      </c>
      <c r="O53" s="84" t="s">
        <v>270</v>
      </c>
      <c r="P53" s="84">
        <v>433666</v>
      </c>
      <c r="Q53" s="38" t="s">
        <v>271</v>
      </c>
      <c r="R53" s="38" t="s">
        <v>260</v>
      </c>
      <c r="S53" s="84" t="s">
        <v>655</v>
      </c>
      <c r="T53" s="84" t="s">
        <v>655</v>
      </c>
      <c r="U53" s="84" t="s">
        <v>293</v>
      </c>
      <c r="V53" s="84" t="s">
        <v>263</v>
      </c>
      <c r="W53" s="84">
        <v>0</v>
      </c>
      <c r="X53" s="38" t="s">
        <v>274</v>
      </c>
      <c r="Y53" s="84">
        <v>355435714</v>
      </c>
      <c r="Z53" s="38" t="s">
        <v>661</v>
      </c>
      <c r="AA53" s="108" t="s">
        <v>388</v>
      </c>
      <c r="AB53" s="84">
        <v>65000</v>
      </c>
      <c r="AC53" s="108" t="s">
        <v>414</v>
      </c>
      <c r="AD53" s="84">
        <v>24</v>
      </c>
      <c r="AE53" s="84" t="s">
        <v>423</v>
      </c>
      <c r="AF53" s="84" t="s">
        <v>432</v>
      </c>
      <c r="AG53" s="108" t="s">
        <v>464</v>
      </c>
      <c r="AH53" s="84" t="s">
        <v>455</v>
      </c>
      <c r="AI53" s="108" t="s">
        <v>465</v>
      </c>
      <c r="AJ53" s="84">
        <v>3470</v>
      </c>
      <c r="AK53" s="84">
        <v>3470</v>
      </c>
      <c r="AL53" s="108" t="s">
        <v>466</v>
      </c>
      <c r="AM53" s="84">
        <v>56979.27</v>
      </c>
      <c r="AN53" s="112">
        <v>19360.73</v>
      </c>
      <c r="AO53" s="112">
        <v>76340</v>
      </c>
      <c r="AP53" s="112">
        <v>8020.73</v>
      </c>
      <c r="AQ53" s="112">
        <v>283.27</v>
      </c>
      <c r="AR53" s="112">
        <v>8304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527</v>
      </c>
      <c r="BC53" s="84"/>
      <c r="BD53" s="108"/>
      <c r="BE53" s="84">
        <v>0</v>
      </c>
      <c r="BF53" s="38" t="s">
        <v>655</v>
      </c>
      <c r="BG53" s="84" t="s">
        <v>769</v>
      </c>
      <c r="BH53" s="114" t="s">
        <v>529</v>
      </c>
      <c r="BI53" s="38" t="s">
        <v>110</v>
      </c>
      <c r="BJ53" s="85">
        <v>46042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>
        <v>0</v>
      </c>
      <c r="BQ53" s="117"/>
      <c r="BR53" s="118" t="s">
        <v>636</v>
      </c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254</v>
      </c>
      <c r="G54" s="84" t="s">
        <v>245</v>
      </c>
      <c r="H54" s="38" t="s">
        <v>246</v>
      </c>
      <c r="I54" s="84">
        <v>17245</v>
      </c>
      <c r="J54" s="38" t="s">
        <v>267</v>
      </c>
      <c r="K54" s="84">
        <v>17245</v>
      </c>
      <c r="L54" s="84" t="s">
        <v>268</v>
      </c>
      <c r="M54" s="38" t="s">
        <v>269</v>
      </c>
      <c r="N54" s="84">
        <v>314514</v>
      </c>
      <c r="O54" s="84" t="s">
        <v>270</v>
      </c>
      <c r="P54" s="84">
        <v>433666</v>
      </c>
      <c r="Q54" s="38" t="s">
        <v>271</v>
      </c>
      <c r="R54" s="38" t="s">
        <v>260</v>
      </c>
      <c r="S54" s="84" t="s">
        <v>656</v>
      </c>
      <c r="T54" s="84" t="s">
        <v>656</v>
      </c>
      <c r="U54" s="84" t="s">
        <v>262</v>
      </c>
      <c r="V54" s="84" t="s">
        <v>263</v>
      </c>
      <c r="W54" s="84">
        <v>0</v>
      </c>
      <c r="X54" s="38" t="s">
        <v>274</v>
      </c>
      <c r="Y54" s="84">
        <v>355502709</v>
      </c>
      <c r="Z54" s="38" t="s">
        <v>662</v>
      </c>
      <c r="AA54" s="108" t="s">
        <v>387</v>
      </c>
      <c r="AB54" s="84">
        <v>65000</v>
      </c>
      <c r="AC54" s="108" t="s">
        <v>414</v>
      </c>
      <c r="AD54" s="84">
        <v>24</v>
      </c>
      <c r="AE54" s="84" t="s">
        <v>423</v>
      </c>
      <c r="AF54" s="84" t="s">
        <v>432</v>
      </c>
      <c r="AG54" s="108" t="s">
        <v>464</v>
      </c>
      <c r="AH54" s="84" t="s">
        <v>455</v>
      </c>
      <c r="AI54" s="108" t="s">
        <v>465</v>
      </c>
      <c r="AJ54" s="84">
        <v>3470</v>
      </c>
      <c r="AK54" s="84">
        <v>3470</v>
      </c>
      <c r="AL54" s="108" t="s">
        <v>466</v>
      </c>
      <c r="AM54" s="84">
        <v>57596.36</v>
      </c>
      <c r="AN54" s="112">
        <v>18743.64</v>
      </c>
      <c r="AO54" s="112">
        <v>76340</v>
      </c>
      <c r="AP54" s="112">
        <v>7403.64</v>
      </c>
      <c r="AQ54" s="112">
        <v>256.36</v>
      </c>
      <c r="AR54" s="112">
        <v>7660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527</v>
      </c>
      <c r="BC54" s="84"/>
      <c r="BD54" s="108"/>
      <c r="BE54" s="84">
        <v>0</v>
      </c>
      <c r="BF54" s="38" t="s">
        <v>656</v>
      </c>
      <c r="BG54" s="84" t="s">
        <v>770</v>
      </c>
      <c r="BH54" s="114" t="s">
        <v>529</v>
      </c>
      <c r="BI54" s="38" t="s">
        <v>110</v>
      </c>
      <c r="BJ54" s="85">
        <v>46042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>
        <v>0</v>
      </c>
      <c r="BQ54" s="117"/>
      <c r="BR54" s="118" t="s">
        <v>636</v>
      </c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254</v>
      </c>
      <c r="G55" s="84" t="s">
        <v>245</v>
      </c>
      <c r="H55" s="38" t="s">
        <v>246</v>
      </c>
      <c r="I55" s="84">
        <v>17245</v>
      </c>
      <c r="J55" s="38" t="s">
        <v>267</v>
      </c>
      <c r="K55" s="84">
        <v>17245</v>
      </c>
      <c r="L55" s="84" t="s">
        <v>268</v>
      </c>
      <c r="M55" s="38" t="s">
        <v>269</v>
      </c>
      <c r="N55" s="84">
        <v>314514</v>
      </c>
      <c r="O55" s="84" t="s">
        <v>270</v>
      </c>
      <c r="P55" s="84">
        <v>433666</v>
      </c>
      <c r="Q55" s="38" t="s">
        <v>271</v>
      </c>
      <c r="R55" s="38" t="s">
        <v>260</v>
      </c>
      <c r="S55" s="84" t="s">
        <v>657</v>
      </c>
      <c r="T55" s="84" t="s">
        <v>657</v>
      </c>
      <c r="U55" s="84" t="s">
        <v>273</v>
      </c>
      <c r="V55" s="84" t="s">
        <v>263</v>
      </c>
      <c r="W55" s="84">
        <v>0</v>
      </c>
      <c r="X55" s="38" t="s">
        <v>274</v>
      </c>
      <c r="Y55" s="84">
        <v>355502817</v>
      </c>
      <c r="Z55" s="38" t="s">
        <v>663</v>
      </c>
      <c r="AA55" s="108" t="s">
        <v>387</v>
      </c>
      <c r="AB55" s="84">
        <v>65000</v>
      </c>
      <c r="AC55" s="108" t="s">
        <v>414</v>
      </c>
      <c r="AD55" s="84">
        <v>24</v>
      </c>
      <c r="AE55" s="84" t="s">
        <v>423</v>
      </c>
      <c r="AF55" s="84" t="s">
        <v>432</v>
      </c>
      <c r="AG55" s="108" t="s">
        <v>464</v>
      </c>
      <c r="AH55" s="84" t="s">
        <v>455</v>
      </c>
      <c r="AI55" s="108" t="s">
        <v>465</v>
      </c>
      <c r="AJ55" s="84">
        <v>3470</v>
      </c>
      <c r="AK55" s="84">
        <v>3470</v>
      </c>
      <c r="AL55" s="108" t="s">
        <v>466</v>
      </c>
      <c r="AM55" s="84">
        <v>57596.36</v>
      </c>
      <c r="AN55" s="112">
        <v>18743.64</v>
      </c>
      <c r="AO55" s="112">
        <v>76340</v>
      </c>
      <c r="AP55" s="112">
        <v>7403.64</v>
      </c>
      <c r="AQ55" s="112">
        <v>256.36</v>
      </c>
      <c r="AR55" s="112">
        <v>7660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527</v>
      </c>
      <c r="BC55" s="84"/>
      <c r="BD55" s="108"/>
      <c r="BE55" s="84">
        <v>0</v>
      </c>
      <c r="BF55" s="38" t="s">
        <v>657</v>
      </c>
      <c r="BG55" s="84" t="s">
        <v>771</v>
      </c>
      <c r="BH55" s="114" t="s">
        <v>529</v>
      </c>
      <c r="BI55" s="38" t="s">
        <v>110</v>
      </c>
      <c r="BJ55" s="85">
        <v>46042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>
        <v>0</v>
      </c>
      <c r="BQ55" s="117"/>
      <c r="BR55" s="118" t="s">
        <v>636</v>
      </c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254</v>
      </c>
      <c r="G56" s="84" t="s">
        <v>245</v>
      </c>
      <c r="H56" s="38" t="s">
        <v>246</v>
      </c>
      <c r="I56" s="84">
        <v>17245</v>
      </c>
      <c r="J56" s="38" t="s">
        <v>267</v>
      </c>
      <c r="K56" s="84">
        <v>17245</v>
      </c>
      <c r="L56" s="84" t="s">
        <v>268</v>
      </c>
      <c r="M56" s="38" t="s">
        <v>269</v>
      </c>
      <c r="N56" s="84">
        <v>314514</v>
      </c>
      <c r="O56" s="84" t="s">
        <v>270</v>
      </c>
      <c r="P56" s="84">
        <v>433666</v>
      </c>
      <c r="Q56" s="38" t="s">
        <v>271</v>
      </c>
      <c r="R56" s="38" t="s">
        <v>260</v>
      </c>
      <c r="S56" s="84" t="s">
        <v>658</v>
      </c>
      <c r="T56" s="84" t="s">
        <v>658</v>
      </c>
      <c r="U56" s="84" t="s">
        <v>276</v>
      </c>
      <c r="V56" s="84" t="s">
        <v>263</v>
      </c>
      <c r="W56" s="84">
        <v>0</v>
      </c>
      <c r="X56" s="38" t="s">
        <v>274</v>
      </c>
      <c r="Y56" s="84">
        <v>359708092</v>
      </c>
      <c r="Z56" s="38" t="s">
        <v>664</v>
      </c>
      <c r="AA56" s="108" t="s">
        <v>665</v>
      </c>
      <c r="AB56" s="84">
        <v>45000</v>
      </c>
      <c r="AC56" s="108" t="s">
        <v>414</v>
      </c>
      <c r="AD56" s="84">
        <v>24</v>
      </c>
      <c r="AE56" s="84" t="s">
        <v>427</v>
      </c>
      <c r="AF56" s="84" t="s">
        <v>666</v>
      </c>
      <c r="AG56" s="108" t="s">
        <v>667</v>
      </c>
      <c r="AH56" s="84" t="s">
        <v>492</v>
      </c>
      <c r="AI56" s="108" t="s">
        <v>668</v>
      </c>
      <c r="AJ56" s="84">
        <v>2400</v>
      </c>
      <c r="AK56" s="84">
        <v>2400</v>
      </c>
      <c r="AL56" s="108" t="s">
        <v>466</v>
      </c>
      <c r="AM56" s="84">
        <v>6308.78</v>
      </c>
      <c r="AN56" s="112">
        <v>3291.22</v>
      </c>
      <c r="AO56" s="112">
        <v>9600</v>
      </c>
      <c r="AP56" s="112">
        <v>38691.22</v>
      </c>
      <c r="AQ56" s="112">
        <v>8879.7800000000007</v>
      </c>
      <c r="AR56" s="112">
        <v>47571</v>
      </c>
      <c r="AS56" s="112">
        <v>0</v>
      </c>
      <c r="AT56" s="112">
        <v>0</v>
      </c>
      <c r="AU56" s="112">
        <v>0</v>
      </c>
      <c r="AV56" s="84">
        <v>4</v>
      </c>
      <c r="AW56" s="84"/>
      <c r="AX56" s="84"/>
      <c r="AY56" s="108"/>
      <c r="AZ56" s="84"/>
      <c r="BA56" s="84"/>
      <c r="BB56" s="84" t="s">
        <v>527</v>
      </c>
      <c r="BC56" s="84"/>
      <c r="BD56" s="108"/>
      <c r="BE56" s="84">
        <v>0</v>
      </c>
      <c r="BF56" s="38" t="s">
        <v>658</v>
      </c>
      <c r="BG56" s="84" t="s">
        <v>772</v>
      </c>
      <c r="BH56" s="114" t="s">
        <v>529</v>
      </c>
      <c r="BI56" s="38" t="s">
        <v>110</v>
      </c>
      <c r="BJ56" s="85">
        <v>46042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>
        <v>0</v>
      </c>
      <c r="BQ56" s="117"/>
      <c r="BR56" s="118" t="s">
        <v>636</v>
      </c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254</v>
      </c>
      <c r="G57" s="84" t="s">
        <v>245</v>
      </c>
      <c r="H57" s="38" t="s">
        <v>246</v>
      </c>
      <c r="I57" s="84">
        <v>17245</v>
      </c>
      <c r="J57" s="38" t="s">
        <v>267</v>
      </c>
      <c r="K57" s="84">
        <v>17245</v>
      </c>
      <c r="L57" s="84" t="s">
        <v>268</v>
      </c>
      <c r="M57" s="38" t="s">
        <v>269</v>
      </c>
      <c r="N57" s="84">
        <v>314514</v>
      </c>
      <c r="O57" s="84" t="s">
        <v>270</v>
      </c>
      <c r="P57" s="84">
        <v>433666</v>
      </c>
      <c r="Q57" s="38" t="s">
        <v>271</v>
      </c>
      <c r="R57" s="38" t="s">
        <v>260</v>
      </c>
      <c r="S57" s="84" t="s">
        <v>659</v>
      </c>
      <c r="T57" s="84" t="s">
        <v>659</v>
      </c>
      <c r="U57" s="84" t="s">
        <v>262</v>
      </c>
      <c r="V57" s="84" t="s">
        <v>263</v>
      </c>
      <c r="W57" s="84">
        <v>0</v>
      </c>
      <c r="X57" s="38" t="s">
        <v>274</v>
      </c>
      <c r="Y57" s="84">
        <v>359903694</v>
      </c>
      <c r="Z57" s="38" t="s">
        <v>669</v>
      </c>
      <c r="AA57" s="108" t="s">
        <v>670</v>
      </c>
      <c r="AB57" s="84">
        <v>62000</v>
      </c>
      <c r="AC57" s="108" t="s">
        <v>414</v>
      </c>
      <c r="AD57" s="84">
        <v>24</v>
      </c>
      <c r="AE57" s="84" t="s">
        <v>652</v>
      </c>
      <c r="AF57" s="84" t="s">
        <v>653</v>
      </c>
      <c r="AG57" s="108" t="s">
        <v>671</v>
      </c>
      <c r="AH57" s="84" t="s">
        <v>455</v>
      </c>
      <c r="AI57" s="108" t="s">
        <v>480</v>
      </c>
      <c r="AJ57" s="84">
        <v>3340</v>
      </c>
      <c r="AK57" s="84">
        <v>3340</v>
      </c>
      <c r="AL57" s="108" t="s">
        <v>542</v>
      </c>
      <c r="AM57" s="84">
        <v>4564.07</v>
      </c>
      <c r="AN57" s="112">
        <v>2115.9299999999998</v>
      </c>
      <c r="AO57" s="112">
        <v>6680</v>
      </c>
      <c r="AP57" s="112">
        <v>57435.93</v>
      </c>
      <c r="AQ57" s="112">
        <v>15279.07</v>
      </c>
      <c r="AR57" s="112">
        <v>72715</v>
      </c>
      <c r="AS57" s="112">
        <v>0</v>
      </c>
      <c r="AT57" s="112">
        <v>0</v>
      </c>
      <c r="AU57" s="112">
        <v>0</v>
      </c>
      <c r="AV57" s="84">
        <v>2</v>
      </c>
      <c r="AW57" s="84"/>
      <c r="AX57" s="84"/>
      <c r="AY57" s="108"/>
      <c r="AZ57" s="84"/>
      <c r="BA57" s="84"/>
      <c r="BB57" s="84" t="s">
        <v>527</v>
      </c>
      <c r="BC57" s="84"/>
      <c r="BD57" s="108"/>
      <c r="BE57" s="84">
        <v>0</v>
      </c>
      <c r="BF57" s="38" t="s">
        <v>659</v>
      </c>
      <c r="BG57" s="84" t="s">
        <v>773</v>
      </c>
      <c r="BH57" s="114" t="s">
        <v>529</v>
      </c>
      <c r="BI57" s="38" t="s">
        <v>110</v>
      </c>
      <c r="BJ57" s="85">
        <v>46042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>
        <v>0</v>
      </c>
      <c r="BQ57" s="117"/>
      <c r="BR57" s="118" t="s">
        <v>636</v>
      </c>
    </row>
    <row r="58" spans="1:70" s="113" customFormat="1" ht="15" hidden="1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254</v>
      </c>
      <c r="G58" s="84" t="s">
        <v>245</v>
      </c>
      <c r="H58" s="38" t="s">
        <v>246</v>
      </c>
      <c r="I58" s="84">
        <v>17245</v>
      </c>
      <c r="J58" s="38" t="s">
        <v>267</v>
      </c>
      <c r="K58" s="84">
        <v>17245</v>
      </c>
      <c r="L58" s="84" t="s">
        <v>268</v>
      </c>
      <c r="M58" s="38" t="s">
        <v>269</v>
      </c>
      <c r="N58" s="84">
        <v>314514</v>
      </c>
      <c r="O58" s="84" t="s">
        <v>270</v>
      </c>
      <c r="P58" s="84">
        <v>433666</v>
      </c>
      <c r="Q58" s="38" t="s">
        <v>271</v>
      </c>
      <c r="R58" s="38" t="s">
        <v>260</v>
      </c>
      <c r="S58" s="84" t="s">
        <v>660</v>
      </c>
      <c r="T58" s="84" t="s">
        <v>660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359910864</v>
      </c>
      <c r="Z58" s="38" t="s">
        <v>672</v>
      </c>
      <c r="AA58" s="108" t="s">
        <v>673</v>
      </c>
      <c r="AB58" s="84">
        <v>45000</v>
      </c>
      <c r="AC58" s="108" t="s">
        <v>414</v>
      </c>
      <c r="AD58" s="84">
        <v>24</v>
      </c>
      <c r="AE58" s="84" t="s">
        <v>652</v>
      </c>
      <c r="AF58" s="84" t="s">
        <v>674</v>
      </c>
      <c r="AG58" s="108" t="s">
        <v>675</v>
      </c>
      <c r="AH58" s="84" t="s">
        <v>455</v>
      </c>
      <c r="AI58" s="108" t="s">
        <v>480</v>
      </c>
      <c r="AJ58" s="84">
        <v>2400</v>
      </c>
      <c r="AK58" s="84">
        <v>2400</v>
      </c>
      <c r="AL58" s="108" t="s">
        <v>466</v>
      </c>
      <c r="AM58" s="84">
        <v>3354.75</v>
      </c>
      <c r="AN58" s="112">
        <v>1445.25</v>
      </c>
      <c r="AO58" s="112">
        <v>4800</v>
      </c>
      <c r="AP58" s="112">
        <v>41645.25</v>
      </c>
      <c r="AQ58" s="112">
        <v>10629.75</v>
      </c>
      <c r="AR58" s="112">
        <v>52275</v>
      </c>
      <c r="AS58" s="112">
        <v>0</v>
      </c>
      <c r="AT58" s="112">
        <v>0</v>
      </c>
      <c r="AU58" s="112">
        <v>0</v>
      </c>
      <c r="AV58" s="84">
        <v>2</v>
      </c>
      <c r="AW58" s="84"/>
      <c r="AX58" s="84"/>
      <c r="AY58" s="108"/>
      <c r="AZ58" s="84"/>
      <c r="BA58" s="84"/>
      <c r="BB58" s="84" t="s">
        <v>527</v>
      </c>
      <c r="BC58" s="84"/>
      <c r="BD58" s="108"/>
      <c r="BE58" s="84">
        <v>0</v>
      </c>
      <c r="BF58" s="38" t="s">
        <v>660</v>
      </c>
      <c r="BG58" s="84" t="s">
        <v>774</v>
      </c>
      <c r="BH58" s="114" t="s">
        <v>529</v>
      </c>
      <c r="BI58" s="38" t="s">
        <v>110</v>
      </c>
      <c r="BJ58" s="85">
        <v>46042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>
        <v>0</v>
      </c>
      <c r="BQ58" s="117"/>
      <c r="BR58" s="118" t="s">
        <v>636</v>
      </c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2026-01-28T10:09:49Z</dcterms:modified>
</cp:coreProperties>
</file>