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ikhol-2-FN25-26-02907\"/>
    </mc:Choice>
  </mc:AlternateContent>
  <xr:revisionPtr revIDLastSave="0" documentId="13_ncr:1_{B9CD9994-1788-4D4C-BBC8-B8FFC40353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<sst xmlns="http://schemas.openxmlformats.org/spreadsheetml/2006/main" count="350" uniqueCount="300">
  <si>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</si>
  <si>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</si>
  <si>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</si>
  <si>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</si>
  <si>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</si>
  <si>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</si>
  <si>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</si>
  <si>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</si>
  <si>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</si>
  <si>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</si>
  <si>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</si>
  <si>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</si>
  <si>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</si>
  <si>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</si>
  <si>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</si>
  <si>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</si>
  <si>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</si>
  <si>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</si>
  <si>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</si>
  <si>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</si>
  <si>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</si>
  <si>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</si>
  <si>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</si>
  <si>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</si>
  <si>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</si>
  <si>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</si>
  <si>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</si>
  <si>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</si>
  <si>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</si>
  <si>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</si>
  <si>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</si>
  <si>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</si>
  <si>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</si>
  <si>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</si>
  <si>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</si>
  <si>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</si>
  <si>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</si>
  <si>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</si>
  <si>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</si>
  <si>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</si>
  <si>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</si>
  <si>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</si>
  <si>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</si>
  <si>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</si>
  <si>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</si>
  <si>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</si>
  <si>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</si>
  <si>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</si>
  <si>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</si>
  <si>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</si>
  <si>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</si>
  <si>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</si>
  <si>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</si>
  <si>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</si>
  <si>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</si>
  <si>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</si>
  <si>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</si>
  <si>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</si>
  <si>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</si>
  <si>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</si>
  <si>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</si>
  <si>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</si>
  <si>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</si>
  <si>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</si>
  <si>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</si>
  <si>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</si>
  <si>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</si>
  <si>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</si>
  <si>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</si>
  <si>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</si>
  <si>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</si>
  <si>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</si>
  <si>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</si>
  <si>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</si>
  <si>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</si>
  <si>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</si>
  <si>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</si>
  <si>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</si>
  <si>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</si>
  <si>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</si>
  <si>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</si>
  <si>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</si>
  <si>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</si>
  <si>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</si>
  <si>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</si>
  <si>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</si>
  <si>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</si>
  <si>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</si>
  <si>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</si>
  <si>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</si>
  <si>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</si>
  <si>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</si>
  <si>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</si>
  <si>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</si>
  <si>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</si>
  <si>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</si>
  <si>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</si>
  <si>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</si>
  <si>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</si>
  <si>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</si>
  <si>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</si>
  <si>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</si>
  <si>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</si>
  <si>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</si>
  <si>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</si>
  <si>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</si>
  <si>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</si>
  <si>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</si>
  <si>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</si>
  <si>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</si>
  <si>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</si>
  <si>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</si>
  <si>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</si>
  <si>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</si>
  <si>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</si>
  <si>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</si>
  <si>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</si>
  <si>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</si>
  <si>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</si>
  <si>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</si>
  <si>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</si>
  <si>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</si>
  <si>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</si>
  <si>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</si>
  <si>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</si>
  <si>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</si>
  <si>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</si>
  <si>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</si>
  <si>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</si>
  <si>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</si>
  <si>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</si>
  <si>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</si>
  <si>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</si>
  <si>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</si>
  <si>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</si>
  <si>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</si>
  <si>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</si>
  <si>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</si>
  <si>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</si>
  <si>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</si>
  <si>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</si>
  <si>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</si>
  <si>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</si>
  <si>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</si>
  <si>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</si>
  <si>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</si>
  <si>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</si>
  <si>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</si>
  <si>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</si>
  <si>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</si>
  <si>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</si>
  <si>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</si>
  <si>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</si>
  <si>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</si>
  <si>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</si>
  <si>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</si>
  <si>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</si>
  <si>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</si>
  <si>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</si>
  <si>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</si>
  <si>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</si>
  <si>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</si>
  <si>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</si>
  <si>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</si>
  <si>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</si>
  <si>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</si>
  <si>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</si>
  <si>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</si>
  <si>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</si>
  <si>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</si>
  <si>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</si>
  <si>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</si>
  <si>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</si>
  <si>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</si>
  <si>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</si>
  <si>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</si>
  <si>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</si>
  <si>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</si>
  <si>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</si>
  <si>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</si>
  <si>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</si>
  <si>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</si>
  <si>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</si>
  <si>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</si>
  <si>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</si>
  <si>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</si>
  <si>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</si>
  <si>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</si>
  <si>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</si>
  <si>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</si>
  <si>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</si>
  <si>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</si>
  <si>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</si>
  <si>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</si>
  <si>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</si>
  <si>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</si>
  <si>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</si>
  <si>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</si>
  <si>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</si>
  <si>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</si>
  <si>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</si>
  <si>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</si>
  <si>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</si>
  <si>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</si>
  <si>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</si>
  <si>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</si>
  <si>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</si>
  <si>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</si>
  <si>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</si>
  <si>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</si>
  <si>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</si>
  <si>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</si>
  <si>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</si>
  <si>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</si>
  <si>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</si>
  <si>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</si>
  <si>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</si>
  <si>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</si>
  <si>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</si>
  <si>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</si>
  <si>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</si>
  <si>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</si>
  <si>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</si>
  <si>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</si>
  <si>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</si>
  <si>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</si>
  <si>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</si>
  <si>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</si>
  <si>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</si>
  <si>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</si>
  <si>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</si>
  <si>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</si>
  <si>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</si>
  <si>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</si>
  <si>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</si>
  <si>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</si>
  <si>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</si>
  <si>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</si>
  <si>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</si>
  <si>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</si>
  <si>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</si>
  <si>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</si>
  <si>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</si>
  <si>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</si>
  <si>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</si>
  <si>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</si>
  <si>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</si>
  <si>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</si>
  <si>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</si>
  <si>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</si>
  <si>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</si>
  <si>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</si>
  <si>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OR3109</t>
  </si>
  <si>
    <t>Chandikhol-2</t>
  </si>
  <si>
    <t>Raipur</t>
  </si>
  <si>
    <t>SF0098478</t>
  </si>
  <si>
    <t>Paresh Kumar Behera</t>
  </si>
  <si>
    <t>Gopalpur C1</t>
  </si>
  <si>
    <t>Gopalpur C1 Raipur1</t>
  </si>
  <si>
    <t>Chetana</t>
  </si>
  <si>
    <t>SSF5870851</t>
  </si>
  <si>
    <t>BC</t>
  </si>
  <si>
    <t>HINDU</t>
  </si>
  <si>
    <t xml:space="preserve">yajanika  mohanty </t>
  </si>
  <si>
    <t>07</t>
  </si>
  <si>
    <t>1</t>
  </si>
  <si>
    <t>1.63 Yrs</t>
  </si>
  <si>
    <t>23 Mar 2024</t>
  </si>
  <si>
    <t>&lt;= 2 Years</t>
  </si>
  <si>
    <t>07-May-2024</t>
  </si>
  <si>
    <t>07-Nov-2025</t>
  </si>
  <si>
    <t>Open</t>
  </si>
  <si>
    <t>30-Sep-2025</t>
  </si>
  <si>
    <t>Santanu Mahananda/SF0075355</t>
  </si>
  <si>
    <t>As per Phone pay Lo Biranchi Narayan Mishra/ SF0082345 has collected Rs 1870/- on dtd. 07-03-25  remaining 1870 misappropriated  towards EMI collection but the amount has not remited to branch.</t>
  </si>
  <si>
    <t>Biranchi Narayan Mishra</t>
  </si>
  <si>
    <t>SF0082345</t>
  </si>
  <si>
    <t>Santanu Mahananda</t>
  </si>
  <si>
    <t>SF0075355</t>
  </si>
  <si>
    <t>Hemanta Kumar Behera</t>
  </si>
  <si>
    <t>SF0094133</t>
  </si>
  <si>
    <t>Branch Manager</t>
  </si>
  <si>
    <t>Dual Staff</t>
  </si>
  <si>
    <t>Available &amp; Updated</t>
  </si>
  <si>
    <t>R</t>
  </si>
  <si>
    <t>L</t>
  </si>
  <si>
    <t>Santosh kumar Parida</t>
  </si>
  <si>
    <t>SF0089834</t>
  </si>
  <si>
    <t>Credit Assistant</t>
  </si>
  <si>
    <t>CSS</t>
  </si>
  <si>
    <t>FN25-26-02907</t>
  </si>
  <si>
    <t>Loan Officer</t>
  </si>
  <si>
    <t>Terminated</t>
  </si>
  <si>
    <t>Completed-Report Submitted</t>
  </si>
  <si>
    <t>Fraud Amount Rs.1870/-</t>
  </si>
  <si>
    <t>Gobind Prasad Mohanty/SF0009889</t>
  </si>
  <si>
    <t>Sibabrata Sahoo/SF0073509</t>
  </si>
  <si>
    <t>Sangram Pani/SF0028817</t>
  </si>
  <si>
    <t>Sanjay Kumar Sahoo/SF0070624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</si>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</sst>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horizontal="left" vertical="center" readingOrder="1"/>
      <protection locked="0"/>
    </xf>
    <xf numFmtId="0" fontId="34" fillId="8" borderId="1" xfId="0" applyFont="1" applyFill="1" applyBorder="1" applyAlignment="1" applyProtection="1">
      <alignment horizontal="left" vertical="center" readingOrder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5355.SSFL\OneDrive%20-%20SpandanaSphoortyFinancialLimited\Microsoft%20Teams%20Chat%20Files\Desktop\Chandikhol-2\OD%20Chandikhol-2%20Nov25.xlsb" TargetMode="External"/><Relationship Id="rId1" Type="http://schemas.openxmlformats.org/officeDocument/2006/relationships/externalLinkPath" Target="file:///C:\Users\SF0075355.SSFL\OneDrive%20-%20SpandanaSphoortyFinancialLimited\Microsoft%20Teams%20Chat%20Files\Desktop\Chandikhol-2\OD%20Chandikhol-2%20Nov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Odisha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OR3109</v>
      </c>
      <c r="D5" s="63" t="str">
        <f>IF('Physical Cash at Safe'!D28="Yes", 'Physical Cash at Safe'!B4,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45971</v>
      </c>
      <c r="H5" s="107" t="s">
        <v>289</v>
      </c>
      <c r="I5" s="61">
        <v>45975</v>
      </c>
      <c r="J5" s="74" t="str">
        <f>IF('Physical Cash at Safe'!D28="Yes",'Physical Cash at Safe'!E28,IF('Borrower Wise Details'!D5&lt;&gt;"",'Borrower Wise Details'!D5,""))</f>
        <v>FN25-26-02907</v>
      </c>
      <c r="K5" s="81">
        <v>1</v>
      </c>
      <c r="L5" s="82">
        <v>1870</v>
      </c>
      <c r="M5" s="82"/>
      <c r="N5" s="82" t="s">
        <v>297</v>
      </c>
      <c r="O5" s="82" t="s">
        <v>296</v>
      </c>
      <c r="P5" s="82" t="s">
        <v>295</v>
      </c>
      <c r="Q5" s="82" t="s">
        <v>298</v>
      </c>
      <c r="R5" s="75" t="str">
        <f>IF('Physical Cash at Safe'!$D$28="Yes", 'Physical Cash at Safe'!$A$28, IF('Borrower Wise Details'!F5&lt;&gt;"", 'Borrower Wise Details'!F5, ""))</f>
        <v>Biranchi Narayan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SF0082345</v>
      </c>
      <c r="U5" s="77" t="s">
        <v>292</v>
      </c>
      <c r="V5" s="61">
        <v>45750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45971</v>
      </c>
      <c r="AA5" s="61">
        <v>45978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45980</v>
      </c>
      <c r="AH5" s="70" t="s">
        <v>294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Biranchi Narayan Mishra</v>
      </c>
      <c r="E5" s="68" t="str">
        <f>IF(OR('Fraud Investigation Report'!T5="", 'Fraud Investigation Report'!T5=0), "", 'Fraud Investigation Report'!T5)</f>
        <v>SF0082345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1870</v>
      </c>
      <c r="Q5" s="49"/>
      <c r="R5" s="84" t="s">
        <v>299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0" activePane="bottomLeft" state="frozen"/>
      <selection pane="bottomLeft" activeCell="C30" sqref="C30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Summary'!$F$4)</f>
        <v>Odisha</v>
      </c>
      <c r="B6" s="18">
        <v>45971</v>
      </c>
      <c r="C6" s="18">
        <v>45970</v>
      </c>
      <c r="D6" s="18">
        <v>45971</v>
      </c>
      <c r="E6" s="19">
        <v>0.27083333333333331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800</v>
      </c>
      <c r="C11" s="23">
        <f>B11*A11</f>
        <v>400000</v>
      </c>
      <c r="D11" s="25">
        <v>658</v>
      </c>
      <c r="E11" s="23">
        <f t="shared" ref="E11:E17" si="0">D11*A11</f>
        <v>329000</v>
      </c>
    </row>
    <row r="12" spans="1:5" ht="14.4" x14ac:dyDescent="0.3">
      <c r="A12" s="24">
        <v>200</v>
      </c>
      <c r="B12" s="25">
        <v>25</v>
      </c>
      <c r="C12" s="23">
        <f>B12*A12</f>
        <v>5000</v>
      </c>
      <c r="D12" s="25">
        <v>192</v>
      </c>
      <c r="E12" s="23">
        <f t="shared" si="0"/>
        <v>38400</v>
      </c>
    </row>
    <row r="13" spans="1:5" ht="14.4" x14ac:dyDescent="0.3">
      <c r="A13" s="24">
        <v>100</v>
      </c>
      <c r="B13" s="25">
        <v>47</v>
      </c>
      <c r="C13" s="23">
        <f t="shared" ref="C13:C17" si="1">B13*A13</f>
        <v>4700</v>
      </c>
      <c r="D13" s="25">
        <v>374</v>
      </c>
      <c r="E13" s="23">
        <f t="shared" si="0"/>
        <v>37400</v>
      </c>
    </row>
    <row r="14" spans="1:5" ht="14.4" x14ac:dyDescent="0.3">
      <c r="A14" s="24">
        <v>50</v>
      </c>
      <c r="B14" s="25">
        <v>10</v>
      </c>
      <c r="C14" s="23">
        <f t="shared" si="1"/>
        <v>500</v>
      </c>
      <c r="D14" s="25">
        <v>54</v>
      </c>
      <c r="E14" s="23">
        <f t="shared" si="0"/>
        <v>2700</v>
      </c>
    </row>
    <row r="15" spans="1:5" ht="14.4" x14ac:dyDescent="0.3">
      <c r="A15" s="24">
        <v>20</v>
      </c>
      <c r="B15" s="25">
        <v>8</v>
      </c>
      <c r="C15" s="23">
        <f t="shared" si="1"/>
        <v>160</v>
      </c>
      <c r="D15" s="25">
        <v>62</v>
      </c>
      <c r="E15" s="23">
        <f t="shared" si="0"/>
        <v>1240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168</v>
      </c>
      <c r="E16" s="23">
        <f t="shared" si="0"/>
        <v>1680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76</v>
      </c>
      <c r="C19" s="31">
        <f>SUM(C10:C18)</f>
        <v>410430</v>
      </c>
      <c r="D19" s="30" t="s">
        <v>76</v>
      </c>
      <c r="E19" s="31">
        <f>SUM(E10:E18)</f>
        <v>410430</v>
      </c>
    </row>
    <row r="20" spans="1:5" ht="30" customHeight="1" x14ac:dyDescent="0.3">
      <c r="A20" s="146" t="s">
        <v>97</v>
      </c>
      <c r="B20" s="147"/>
      <c r="C20" s="32">
        <v>410430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277</v>
      </c>
      <c r="B28" s="41" t="s">
        <v>278</v>
      </c>
      <c r="C28" s="43" t="s">
        <v>279</v>
      </c>
      <c r="D28" s="43" t="s">
        <v>280</v>
      </c>
      <c r="E28" s="79" t="s">
        <v>281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 t="s">
        <v>282</v>
      </c>
      <c r="C32" s="37" t="s">
        <v>82</v>
      </c>
      <c r="D32" s="156" t="s">
        <v>283</v>
      </c>
      <c r="E32" s="157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50" t="s">
        <v>285</v>
      </c>
      <c r="E33" s="151"/>
    </row>
    <row r="34" spans="1:5" ht="27.6" x14ac:dyDescent="0.3">
      <c r="A34" s="39" t="s">
        <v>220</v>
      </c>
      <c r="B34" s="38" t="s">
        <v>279</v>
      </c>
      <c r="C34" s="39" t="s">
        <v>221</v>
      </c>
      <c r="D34" s="152" t="s">
        <v>286</v>
      </c>
      <c r="E34" s="153"/>
    </row>
    <row r="35" spans="1:5" ht="27.6" x14ac:dyDescent="0.3">
      <c r="A35" s="39" t="s">
        <v>222</v>
      </c>
      <c r="B35" s="38" t="s">
        <v>280</v>
      </c>
      <c r="C35" s="39" t="s">
        <v>224</v>
      </c>
      <c r="D35" s="152" t="s">
        <v>287</v>
      </c>
      <c r="E35" s="153"/>
    </row>
    <row r="36" spans="1:5" ht="25.5" customHeight="1" x14ac:dyDescent="0.3">
      <c r="A36" s="39" t="s">
        <v>223</v>
      </c>
      <c r="B36" s="38" t="s">
        <v>281</v>
      </c>
      <c r="C36" s="39" t="s">
        <v>225</v>
      </c>
      <c r="D36" s="154" t="s">
        <v>288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1" zoomScale="90" zoomScaleNormal="90" workbookViewId="0">
      <selection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41" t="s">
        <v>290</v>
      </c>
      <c r="E5" s="65">
        <v>45971</v>
      </c>
      <c r="F5" s="38" t="s">
        <v>275</v>
      </c>
      <c r="G5" s="49" t="s">
        <v>276</v>
      </c>
      <c r="H5" s="49" t="s">
        <v>291</v>
      </c>
      <c r="I5" s="120" t="s">
        <v>257</v>
      </c>
      <c r="J5" s="120" t="s">
        <v>260</v>
      </c>
      <c r="K5" s="120" t="s">
        <v>263</v>
      </c>
      <c r="L5" s="11">
        <v>356061930</v>
      </c>
      <c r="M5" s="65">
        <v>45374</v>
      </c>
      <c r="N5" s="124">
        <v>35000</v>
      </c>
      <c r="O5" s="124">
        <v>1870</v>
      </c>
      <c r="P5" s="121" t="s">
        <v>139</v>
      </c>
      <c r="Q5" s="80">
        <v>45723</v>
      </c>
      <c r="R5" s="124">
        <v>1870</v>
      </c>
      <c r="S5" s="124">
        <v>0</v>
      </c>
      <c r="T5" s="124">
        <v>0</v>
      </c>
      <c r="U5" s="125">
        <f t="shared" ref="U5" si="0">IF(AND(ISBLANK(R5),ISBLANK(S5),ISBLANK(T5)),"",R5-(S5+T5))</f>
        <v>1870</v>
      </c>
      <c r="V5" s="117" t="s">
        <v>202</v>
      </c>
      <c r="W5" s="122" t="s">
        <v>274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W1" zoomScale="80" zoomScaleNormal="8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171994</v>
      </c>
      <c r="J5" s="38" t="s">
        <v>254</v>
      </c>
      <c r="K5" s="84">
        <v>171994</v>
      </c>
      <c r="L5" s="84" t="s">
        <v>255</v>
      </c>
      <c r="M5" s="38" t="s">
        <v>256</v>
      </c>
      <c r="N5" s="84">
        <v>504907</v>
      </c>
      <c r="O5" s="84" t="s">
        <v>257</v>
      </c>
      <c r="P5" s="84">
        <v>822680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/>
      <c r="Y5" s="84">
        <v>356061930</v>
      </c>
      <c r="Z5" s="38" t="s">
        <v>263</v>
      </c>
      <c r="AA5" s="108">
        <v>45374</v>
      </c>
      <c r="AB5" s="84">
        <v>35000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1870</v>
      </c>
      <c r="AK5" s="84">
        <v>1870</v>
      </c>
      <c r="AL5" s="108" t="s">
        <v>270</v>
      </c>
      <c r="AM5" s="84">
        <v>16371.44</v>
      </c>
      <c r="AN5" s="112">
        <v>7938.56</v>
      </c>
      <c r="AO5" s="112">
        <v>24310</v>
      </c>
      <c r="AP5" s="112">
        <v>18628.560000000001</v>
      </c>
      <c r="AQ5" s="112">
        <v>2475.44</v>
      </c>
      <c r="AR5" s="112">
        <v>21104</v>
      </c>
      <c r="AS5" s="112">
        <v>9351.44</v>
      </c>
      <c r="AT5" s="112">
        <v>1868.56</v>
      </c>
      <c r="AU5" s="112">
        <v>11220</v>
      </c>
      <c r="AV5" s="84">
        <v>19</v>
      </c>
      <c r="AW5" s="84"/>
      <c r="AX5" s="84"/>
      <c r="AY5" s="108"/>
      <c r="AZ5" s="84"/>
      <c r="BA5" s="84"/>
      <c r="BB5" s="84" t="s">
        <v>271</v>
      </c>
      <c r="BC5" s="84"/>
      <c r="BD5" s="108" t="s">
        <v>272</v>
      </c>
      <c r="BE5" s="84">
        <v>35000</v>
      </c>
      <c r="BF5" s="38" t="s">
        <v>260</v>
      </c>
      <c r="BG5" s="84"/>
      <c r="BH5" s="114" t="s">
        <v>273</v>
      </c>
      <c r="BI5" s="38" t="s">
        <v>110</v>
      </c>
      <c r="BJ5" s="85">
        <v>45971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1870</v>
      </c>
      <c r="BQ5" s="117" t="s">
        <v>202</v>
      </c>
      <c r="BR5" s="131" t="s">
        <v>274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1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1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1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30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31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2025-11-19T05:01:23Z</dcterms:modified>
</cp:coreProperties>
</file>