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94" documentId="13_ncr:1_{A796BA05-ED91-4220-B09D-8F46CB3A9CFA}" xr6:coauthVersionLast="47" xr6:coauthVersionMax="47" xr10:uidLastSave="{1524764B-5376-4894-8521-8932A32126A5}"/>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<sst xmlns="http://schemas.openxmlformats.org/spreadsheetml/2006/main" count="334" uniqueCount="294">
  <si>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</si>
  <si>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</si>
  <si>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</si>
  <si>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</si>
  <si>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</si>
  <si>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</si>
  <si>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</si>
  <si>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</si>
  <si>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</si>
  <si>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</si>
  <si>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</si>
  <si>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</si>
  <si>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</si>
  <si>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</si>
  <si>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</si>
  <si>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</si>
  <si>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</si>
  <si>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</si>
  <si>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</si>
  <si>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</si>
  <si>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</si>
  <si>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</si>
  <si>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</si>
  <si>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</si>
  <si>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</si>
  <si>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</si>
  <si>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</si>
  <si>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</si>
  <si>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</si>
  <si>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</si>
  <si>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</si>
  <si>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</si>
  <si>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</si>
  <si>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</si>
  <si>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</si>
  <si>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</si>
  <si>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</si>
  <si>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</si>
  <si>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</si>
  <si>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</si>
  <si>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</si>
  <si>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</si>
  <si>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</si>
  <si>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</si>
  <si>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</si>
  <si>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</si>
  <si>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</si>
  <si>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</si>
  <si>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</si>
  <si>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</si>
  <si>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</si>
  <si>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</si>
  <si>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</si>
  <si>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</si>
  <si>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</si>
  <si>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</si>
  <si>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</si>
  <si>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</si>
  <si>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</si>
  <si>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</si>
  <si>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</si>
  <si>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</si>
  <si>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</si>
  <si>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</si>
  <si>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</si>
  <si>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</si>
  <si>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</si>
  <si>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</si>
  <si>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</si>
  <si>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</si>
  <si>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</si>
  <si>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</si>
  <si>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</si>
  <si>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</si>
  <si>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</si>
  <si>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</si>
  <si>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</si>
  <si>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</si>
  <si>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</si>
  <si>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</si>
  <si>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</si>
  <si>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</si>
  <si>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</si>
  <si>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</si>
  <si>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</si>
  <si>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</si>
  <si>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</si>
  <si>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</si>
  <si>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</si>
  <si>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</si>
  <si>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</si>
  <si>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</si>
  <si>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</si>
  <si>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</si>
  <si>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</si>
  <si>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</si>
  <si>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</si>
  <si>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</si>
  <si>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</si>
  <si>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</si>
  <si>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</si>
  <si>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</si>
  <si>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</si>
  <si>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</si>
  <si>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</si>
  <si>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</si>
  <si>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</si>
  <si>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</si>
  <si>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</si>
  <si>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</si>
  <si>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</si>
  <si>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</si>
  <si>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</si>
  <si>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</si>
  <si>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</si>
  <si>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</si>
  <si>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</si>
  <si>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</si>
  <si>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</si>
  <si>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</si>
  <si>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</si>
  <si>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</si>
  <si>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</si>
  <si>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</si>
  <si>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</si>
  <si>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</si>
  <si>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</si>
  <si>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</si>
  <si>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</si>
  <si>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</si>
  <si>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</si>
  <si>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</si>
  <si>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</si>
  <si>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</si>
  <si>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</si>
  <si>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</si>
  <si>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</si>
  <si>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</si>
  <si>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</si>
  <si>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</si>
  <si>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</si>
  <si>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</si>
  <si>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</si>
  <si>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</si>
  <si>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</si>
  <si>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</si>
  <si>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</si>
  <si>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</si>
  <si>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</si>
  <si>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</si>
  <si>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</si>
  <si>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</si>
  <si>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</si>
  <si>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</si>
  <si>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</si>
  <si>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</si>
  <si>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</si>
  <si>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</si>
  <si>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</si>
  <si>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</si>
  <si>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</si>
  <si>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</si>
  <si>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</si>
  <si>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</si>
  <si>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</si>
  <si>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</si>
  <si>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</si>
  <si>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</si>
  <si>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</si>
  <si>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</si>
  <si>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</si>
  <si>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</si>
  <si>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</si>
  <si>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</si>
  <si>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</si>
  <si>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</si>
  <si>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</si>
  <si>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</si>
  <si>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</si>
  <si>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</si>
  <si>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</si>
  <si>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</si>
  <si>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</si>
  <si>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</si>
  <si>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</si>
  <si>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</si>
  <si>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</si>
  <si>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</si>
  <si>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</si>
  <si>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</si>
  <si>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</si>
  <si>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</si>
  <si>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</si>
  <si>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</si>
  <si>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</si>
  <si>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</si>
  <si>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</si>
  <si>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</si>
  <si>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</si>
  <si>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</si>
  <si>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</si>
  <si>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</si>
  <si>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</si>
  <si>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</si>
  <si>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</si>
  <si>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</si>
  <si>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</si>
  <si>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</si>
  <si>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</si>
  <si>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</si>
  <si>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</si>
  <si>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</si>
  <si>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</si>
  <si>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</si>
  <si>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</si>
  <si>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</si>
  <si>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</si>
  <si>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</si>
  <si>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</si>
  <si>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</si>
  <si>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</si>
  <si>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</si>
  <si>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</si>
  <si>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</si>
  <si>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</si>
  <si>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</si>
  <si>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</si>
  <si>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</si>
  <si>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</si>
  <si>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</si>
  <si>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</si>
  <si>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</si>
  <si>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</si>
  <si>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</si>
  <si>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</si>
  <si>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</si>
  <si>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</si>
  <si>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</si>
  <si>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</si>
  <si>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</si>
  <si>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</si>
  <si>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</si>
  <si>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</si>
  <si>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</si>
  <si>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</si>
  <si>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</si>
  <si>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</si>
  <si>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</si>
  <si>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</si>
  <si>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</si>
  <si>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Khatushyam</t>
  </si>
  <si>
    <t>RJ3253</t>
  </si>
  <si>
    <t>Lunkaransar</t>
  </si>
  <si>
    <t>SF0089728</t>
  </si>
  <si>
    <t>Bharat Singh</t>
  </si>
  <si>
    <t>Chetana</t>
  </si>
  <si>
    <t>HINDU</t>
  </si>
  <si>
    <t>Agriculture &amp; Farming</t>
  </si>
  <si>
    <t>1</t>
  </si>
  <si>
    <t>&gt; 2 to 4 Years</t>
  </si>
  <si>
    <t>Open</t>
  </si>
  <si>
    <t>Ashutosh Jangid/SF0076585</t>
  </si>
  <si>
    <t>Loan Officer</t>
  </si>
  <si>
    <t>No Action Taken</t>
  </si>
  <si>
    <t>CSS</t>
  </si>
  <si>
    <t>Anil Kumar/SF0084967</t>
  </si>
  <si>
    <t>Balveer Singh/SF0088632</t>
  </si>
  <si>
    <t>Jitendra Kumar Tyagi/SF0082658</t>
  </si>
  <si>
    <t>Suresh Kumar Yadav/SF0080719</t>
  </si>
  <si>
    <t>Completed-Report Submitted</t>
  </si>
  <si>
    <t>Ghanshyam Verma</t>
  </si>
  <si>
    <t>SF0083658</t>
  </si>
  <si>
    <t>Jaipur</t>
  </si>
  <si>
    <t>Khajuwala</t>
  </si>
  <si>
    <t>KUMHARO KA MOHALLA WARD NO.34</t>
  </si>
  <si>
    <t>KUMHARO KA MOHALLA WARD NO.34 C5</t>
  </si>
  <si>
    <t>KUMHARO KA MOHALLA WARD NO.34 C5 Pramlata1</t>
  </si>
  <si>
    <t>SSF2542019</t>
  </si>
  <si>
    <t>KUMHARO KA MOHALLA
 WARD NO.34 C5</t>
  </si>
  <si>
    <t>OBC</t>
  </si>
  <si>
    <t>TWO</t>
  </si>
  <si>
    <t>SUNDAR</t>
  </si>
  <si>
    <t>25-Apr-2022</t>
  </si>
  <si>
    <t>07</t>
  </si>
  <si>
    <t>3.57 Yrs</t>
  </si>
  <si>
    <t>25 Apr 2022</t>
  </si>
  <si>
    <t>07-Jun-2022</t>
  </si>
  <si>
    <t>01-Apr-2024</t>
  </si>
  <si>
    <t>347931808</t>
  </si>
  <si>
    <t>Borrower Name:- SUNDAR (347931808) was paid her EMI Amount of Rs. 2300/- on 07-May-2024, but the LO Ghanshyam Verma/SF0083658 EMI amount was not posted in FIMO.
Note:- I have confirmed this case through tele-calling. According to the collection records, the collections at this center during May 2024 were conducted by Loan Officer Ghanshyam Verma, and the relevant entries were duly recorded on the loan cards, as confirmed by the borrowers.
However, the signatures on the loan cards could not be verified because the movement register provided by the branch team shows that the center was collected by the Loan Officer on 02/05/2024, but the denomination details were not provided. Based on the available evidence, it is concluded that the collections at this center were carried out under the direction of the Loan Officer.</t>
  </si>
  <si>
    <t>Borrower Name:- SUNDAR (347931808) was paid her EMI Amount of Rs. 2300/- on 07-May-2024, 
but the LO Ghanshyam Verma/SF0083658 EMI amount was not posted in FIMO.</t>
  </si>
  <si>
    <t>FN25-26-02923</t>
  </si>
  <si>
    <t>Terminated</t>
  </si>
  <si>
    <t>Dear Team,
As per the findings of the CSS Team, verification conducted by the Audit team in Nov' 2025, it was observed that a fraud amounting to Rs. 2,300/- has taken place. Specifically, the Loan Officer, Ghanshyam Verma
/SF0083658 collected amounts from borrowers but failed to perform the following actions:
The collected amount was not posted in FIMO.
The collected amount was not deposited in the branch.
Additionally, it was observed that the Loan Officer collected EMI payments from one borrower, amounting to Rs. 2,300/-,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</si>
</sst>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2" zoomScaleNormal="100" workbookViewId="0">
      <selection activeCell="AA5" sqref="A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RJ3253</v>
      </c>
      <c r="D5" s="63" t="str">
        <f>IF('Physical Cash at Safe'!D28="Yes", 'Physical Cash at Safe'!A4, 'Borrower Wise Details'!C5)</f>
        <v>Lunkaransar</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Jaipur</v>
      </c>
      <c r="G5" s="61">
        <v>45971</v>
      </c>
      <c r="H5" s="107" t="s">
        <v>264</v>
      </c>
      <c r="I5" s="61">
        <v>45978</v>
      </c>
      <c r="J5" s="74" t="str">
        <f>IF('Physical Cash at Safe'!D28="Yes",'Physical Cash at Safe'!E28,IF('Borrower Wise Details'!D5&lt;&gt;"",'Borrower Wise Details'!D5,""))</f>
        <v>FN25-26-02923</v>
      </c>
      <c r="K5" s="81">
        <v>1</v>
      </c>
      <c r="L5" s="82">
        <v>2300</v>
      </c>
      <c r="M5" s="82">
        <v>0</v>
      </c>
      <c r="N5" s="82" t="s">
        <v>265</v>
      </c>
      <c r="O5" s="82" t="s">
        <v>266</v>
      </c>
      <c r="P5" s="82" t="s">
        <v>267</v>
      </c>
      <c r="Q5" s="82" t="s">
        <v>268</v>
      </c>
      <c r="R5" s="75" t="str">
        <f>IF('Physical Cash at Safe'!$D$28="Yes", 'Physical Cash at Safe'!$A$28, IF('Borrower Wise Details'!F5&lt;&gt;"", 'Borrower Wise Details'!F5, ""))</f>
        <v>Ghanshyam Verma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SF0083658</v>
      </c>
      <c r="U5" s="77" t="s">
        <v>292</v>
      </c>
      <c r="V5" s="61">
        <v>45523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269</v>
      </c>
      <c r="Z5" s="61">
        <v>45978</v>
      </c>
      <c r="AA5" s="61">
        <v>45978</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2300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2300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45978</v>
      </c>
      <c r="AH5" s="70" t="s">
        <v>293</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topLeftCell="J1" zoomScaleNormal="100" workbookViewId="0">
      <selection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RJ3253</v>
      </c>
      <c r="C5" s="50" t="str">
        <f>IF('Fraud Investigation Report'!D5="", "", 'Fraud Investigation Report'!D5)</f>
        <v>Lunkaransar</v>
      </c>
      <c r="D5" s="68" t="str">
        <f>IF(OR('Fraud Investigation Report'!R5="", 'Fraud Investigation Report'!R5=0), "", 'Fraud Investigation Report'!R5)</f>
        <v>Ghanshyam Verma</v>
      </c>
      <c r="E5" s="68" t="str">
        <f>IF(OR('Fraud Investigation Report'!T5="", 'Fraud Investigation Report'!T5=0), "", 'Fraud Investigation Report'!T5)</f>
        <v>SF0083658</v>
      </c>
      <c r="F5" s="68" t="str">
        <f>IF(OR('Fraud Investigation Report'!S5="", 'Fraud Investigation Report'!S5=0), "", 'Fraud Investigation Report'!S5)</f>
        <v>Loan Officer</v>
      </c>
      <c r="G5" s="50" t="str">
        <f>IF('Fraud Investigation Report'!J5="", "", 'Fraud Investigation Report'!J5)</f>
        <v>FN25-26-02923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2300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2300</v>
      </c>
      <c r="O5" s="69">
        <f>IF('Fraud Investigation Report'!AD5="", "", 'Fraud Investigation Report'!AD5)</f>
        <v>0</v>
      </c>
      <c r="P5" s="126">
        <f>IF(AND(N5="", O5=""), "", IF(O5="", N5, N5 - IF(ISNUMBER(O5), O5, 0)))</f>
        <v>2300</v>
      </c>
      <c r="Q5" s="49"/>
      <c r="R5" s="84" t="s">
        <v>263</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8" activePane="bottomLeft" state="frozen"/>
      <selection pane="bottomLeft" activeCell="A4" sqref="A4"/>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216</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56" t="s">
        <v>219</v>
      </c>
      <c r="E29" s="157"/>
    </row>
    <row r="30" spans="1:5" ht="40.049999999999997" customHeight="1" x14ac:dyDescent="0.3">
      <c r="A30" s="127"/>
      <c r="B30" s="127"/>
      <c r="C30" s="128"/>
      <c r="D30" s="159"/>
      <c r="E30" s="160"/>
    </row>
    <row r="31" spans="1:5" ht="15" customHeight="1" x14ac:dyDescent="0.3">
      <c r="A31" s="161"/>
      <c r="B31" s="162"/>
      <c r="C31" s="162"/>
      <c r="D31" s="162"/>
      <c r="E31" s="163"/>
    </row>
    <row r="32" spans="1:5" ht="24.75" customHeight="1" x14ac:dyDescent="0.3">
      <c r="A32" s="37" t="s">
        <v>220</v>
      </c>
      <c r="B32" s="38"/>
      <c r="C32" s="37" t="s">
        <v>82</v>
      </c>
      <c r="D32" s="154"/>
      <c r="E32" s="155"/>
    </row>
    <row r="33" spans="1:5" ht="18" customHeight="1" x14ac:dyDescent="0.3">
      <c r="A33" s="37" t="s">
        <v>83</v>
      </c>
      <c r="B33" s="106" t="s">
        <v>145</v>
      </c>
      <c r="C33" s="39" t="s">
        <v>84</v>
      </c>
      <c r="D33" s="148" t="s">
        <v>145</v>
      </c>
      <c r="E33" s="149"/>
    </row>
    <row r="34" spans="1:5" ht="27.6" x14ac:dyDescent="0.3">
      <c r="A34" s="39" t="s">
        <v>221</v>
      </c>
      <c r="B34" s="38"/>
      <c r="C34" s="39" t="s">
        <v>222</v>
      </c>
      <c r="D34" s="150"/>
      <c r="E34" s="151"/>
    </row>
    <row r="35" spans="1:5" ht="27.6" x14ac:dyDescent="0.3">
      <c r="A35" s="39" t="s">
        <v>223</v>
      </c>
      <c r="B35" s="38"/>
      <c r="C35" s="39" t="s">
        <v>225</v>
      </c>
      <c r="D35" s="150"/>
      <c r="E35" s="151"/>
    </row>
    <row r="36" spans="1:5" ht="25.5" customHeight="1" x14ac:dyDescent="0.3">
      <c r="A36" s="39" t="s">
        <v>224</v>
      </c>
      <c r="B36" s="38"/>
      <c r="C36" s="39" t="s">
        <v>226</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B1" zoomScale="90" zoomScaleNormal="90" workbookViewId="0">
      <selection activeCell="F5" sqref="F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RJ3253</v>
      </c>
      <c r="C5" s="119" t="str">
        <f>IF('Loan Outstanding Report'!$H$5="", "", 'Loan Outstanding Report'!$H$5)</f>
        <v>Lunkaransar</v>
      </c>
      <c r="D5" s="41" t="s">
        <v>291</v>
      </c>
      <c r="E5" s="65">
        <v>45978</v>
      </c>
      <c r="F5" s="38" t="s">
        <v>270</v>
      </c>
      <c r="G5" s="49" t="s">
        <v>271</v>
      </c>
      <c r="H5" s="49" t="s">
        <v>262</v>
      </c>
      <c r="I5" s="120" t="s">
        <v>275</v>
      </c>
      <c r="J5" s="120" t="s">
        <v>277</v>
      </c>
      <c r="K5" s="120" t="s">
        <v>281</v>
      </c>
      <c r="L5" s="11" t="s">
        <v>288</v>
      </c>
      <c r="M5" s="65">
        <v>44676</v>
      </c>
      <c r="N5" s="124">
        <v>44040</v>
      </c>
      <c r="O5" s="124">
        <v>2300</v>
      </c>
      <c r="P5" s="121" t="s">
        <v>139</v>
      </c>
      <c r="Q5" s="80">
        <v>45419</v>
      </c>
      <c r="R5" s="124">
        <v>2300</v>
      </c>
      <c r="S5" s="124">
        <v>0</v>
      </c>
      <c r="T5" s="124">
        <v>0</v>
      </c>
      <c r="U5" s="125">
        <f t="shared" ref="U5" si="0">IF(AND(ISBLANK(R5),ISBLANK(S5),ISBLANK(T5)),"",R5-(S5+T5))</f>
        <v>2300</v>
      </c>
      <c r="V5" s="117" t="s">
        <v>202</v>
      </c>
      <c r="W5" s="122" t="s">
        <v>289</v>
      </c>
    </row>
    <row r="6" spans="1:23" ht="25.05" hidden="1"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5.05"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5.05"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5.05"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5.05"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5.05"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5.05"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5.05"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05"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05"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05"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05"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05"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05"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05"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05"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05"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05"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05"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05"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05"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05"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05"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05"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05"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05"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05"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05"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05"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1">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Y1" zoomScaleNormal="100" workbookViewId="0">
      <selection activeCell="BJ5" sqref="BJ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272</v>
      </c>
      <c r="E5" s="38" t="s">
        <v>250</v>
      </c>
      <c r="F5" s="38" t="s">
        <v>273</v>
      </c>
      <c r="G5" s="84" t="s">
        <v>251</v>
      </c>
      <c r="H5" s="38" t="s">
        <v>252</v>
      </c>
      <c r="I5" s="84">
        <v>181665</v>
      </c>
      <c r="J5" s="38" t="s">
        <v>274</v>
      </c>
      <c r="K5" s="84">
        <v>181665</v>
      </c>
      <c r="L5" s="84" t="s">
        <v>253</v>
      </c>
      <c r="M5" s="38" t="s">
        <v>254</v>
      </c>
      <c r="N5" s="84">
        <v>326950</v>
      </c>
      <c r="O5" s="42" t="s">
        <v>278</v>
      </c>
      <c r="P5" s="84">
        <v>465852</v>
      </c>
      <c r="Q5" s="38" t="s">
        <v>276</v>
      </c>
      <c r="R5" s="38" t="s">
        <v>255</v>
      </c>
      <c r="S5" s="84" t="s">
        <v>277</v>
      </c>
      <c r="T5" s="84" t="s">
        <v>277</v>
      </c>
      <c r="U5" s="84" t="s">
        <v>279</v>
      </c>
      <c r="V5" s="84" t="s">
        <v>256</v>
      </c>
      <c r="W5" s="84">
        <v>541</v>
      </c>
      <c r="X5" s="38" t="s">
        <v>257</v>
      </c>
      <c r="Y5" s="84"/>
      <c r="Z5" s="38">
        <v>347931808</v>
      </c>
      <c r="AA5" s="108" t="s">
        <v>280</v>
      </c>
      <c r="AB5" s="84" t="s">
        <v>281</v>
      </c>
      <c r="AC5" s="108" t="s">
        <v>282</v>
      </c>
      <c r="AD5" s="84">
        <v>44040</v>
      </c>
      <c r="AE5" s="84" t="s">
        <v>283</v>
      </c>
      <c r="AF5" s="84">
        <v>24</v>
      </c>
      <c r="AG5" s="108" t="s">
        <v>258</v>
      </c>
      <c r="AH5" s="84" t="s">
        <v>284</v>
      </c>
      <c r="AI5" s="108" t="s">
        <v>285</v>
      </c>
      <c r="AJ5" s="84" t="s">
        <v>259</v>
      </c>
      <c r="AK5" s="84" t="s">
        <v>286</v>
      </c>
      <c r="AL5" s="108">
        <v>1883</v>
      </c>
      <c r="AM5" s="84">
        <v>2300</v>
      </c>
      <c r="AN5" s="112" t="s">
        <v>287</v>
      </c>
      <c r="AO5" s="112">
        <v>41778.97</v>
      </c>
      <c r="AP5" s="112">
        <v>10704.03</v>
      </c>
      <c r="AQ5" s="112">
        <v>52483</v>
      </c>
      <c r="AR5" s="112">
        <v>2261.0300000000002</v>
      </c>
      <c r="AS5" s="112">
        <v>38.97</v>
      </c>
      <c r="AT5" s="112">
        <v>2300</v>
      </c>
      <c r="AU5" s="112">
        <v>2261.0300000000002</v>
      </c>
      <c r="AV5" s="84">
        <v>38.97</v>
      </c>
      <c r="AW5" s="84">
        <v>2300</v>
      </c>
      <c r="AX5" s="84">
        <v>43</v>
      </c>
      <c r="AY5" s="108"/>
      <c r="AZ5" s="84"/>
      <c r="BA5" s="84"/>
      <c r="BB5" s="84"/>
      <c r="BC5" s="84"/>
      <c r="BD5" s="108" t="s">
        <v>260</v>
      </c>
      <c r="BE5" s="84" t="s">
        <v>145</v>
      </c>
      <c r="BF5" s="38"/>
      <c r="BG5" s="84">
        <v>7069323732</v>
      </c>
      <c r="BH5" s="114" t="s">
        <v>261</v>
      </c>
      <c r="BI5" s="38" t="s">
        <v>111</v>
      </c>
      <c r="BJ5" s="85">
        <v>45978</v>
      </c>
      <c r="BK5" s="84"/>
      <c r="BL5" s="38"/>
      <c r="BM5" s="115" t="s">
        <v>119</v>
      </c>
      <c r="BN5" s="116" t="s">
        <v>200</v>
      </c>
      <c r="BO5" s="84" t="s">
        <v>245</v>
      </c>
      <c r="BP5" s="84">
        <v>2300</v>
      </c>
      <c r="BQ5" s="117" t="s">
        <v>202</v>
      </c>
      <c r="BR5" s="129" t="s">
        <v>290</v>
      </c>
    </row>
    <row r="6" spans="1:70" s="113" customFormat="1" ht="15" hidden="1" customHeight="1" x14ac:dyDescent="0.3">
      <c r="A6" s="84">
        <v>2</v>
      </c>
      <c r="B6" s="38"/>
      <c r="C6" s="38"/>
      <c r="D6" s="38"/>
      <c r="E6" s="38"/>
      <c r="F6" s="38"/>
      <c r="G6" s="84"/>
      <c r="H6" s="38"/>
      <c r="I6" s="84"/>
      <c r="J6" s="38"/>
      <c r="K6" s="84"/>
      <c r="L6" s="84"/>
      <c r="M6" s="38"/>
      <c r="N6" s="84"/>
      <c r="O6" s="84"/>
      <c r="P6" s="84"/>
      <c r="Q6" s="38"/>
      <c r="R6" s="38"/>
      <c r="S6" s="84"/>
      <c r="T6" s="84"/>
      <c r="U6" s="84"/>
      <c r="V6" s="84"/>
      <c r="W6" s="84"/>
      <c r="X6" s="38"/>
      <c r="Y6" s="84"/>
      <c r="Z6" s="38"/>
      <c r="AA6" s="108"/>
      <c r="AB6" s="84"/>
      <c r="AC6" s="108"/>
      <c r="AD6" s="84"/>
      <c r="AE6" s="84"/>
      <c r="AF6" s="84"/>
      <c r="AG6" s="108"/>
      <c r="AH6" s="84"/>
      <c r="AI6" s="108"/>
      <c r="AJ6" s="84"/>
      <c r="AK6" s="84"/>
      <c r="AL6" s="108"/>
      <c r="AM6" s="84"/>
      <c r="AN6" s="112"/>
      <c r="AO6" s="112"/>
      <c r="AP6" s="112"/>
      <c r="AQ6" s="112"/>
      <c r="AR6" s="112"/>
      <c r="AS6" s="112"/>
      <c r="AT6" s="112"/>
      <c r="AU6" s="112"/>
      <c r="AV6" s="84"/>
      <c r="AW6" s="84"/>
      <c r="AX6" s="84"/>
      <c r="AY6" s="108"/>
      <c r="AZ6" s="84"/>
      <c r="BA6" s="84"/>
      <c r="BB6" s="84"/>
      <c r="BC6" s="84"/>
      <c r="BD6" s="108"/>
      <c r="BE6" s="84"/>
      <c r="BF6" s="38"/>
      <c r="BG6" s="84"/>
      <c r="BH6" s="114"/>
      <c r="BI6" s="38"/>
      <c r="BJ6" s="85"/>
      <c r="BK6" s="84"/>
      <c r="BL6" s="38"/>
      <c r="BM6" s="115"/>
      <c r="BN6" s="116"/>
      <c r="BO6" s="84"/>
      <c r="BP6" s="84"/>
      <c r="BQ6" s="117"/>
      <c r="BR6" s="118"/>
    </row>
    <row r="7" spans="1:70" s="113" customFormat="1" ht="15" hidden="1" customHeight="1" x14ac:dyDescent="0.3">
      <c r="A7" s="84">
        <v>3</v>
      </c>
      <c r="B7" s="38"/>
      <c r="C7" s="38"/>
      <c r="D7" s="38"/>
      <c r="E7" s="38"/>
      <c r="F7" s="38"/>
      <c r="G7" s="84"/>
      <c r="H7" s="38"/>
      <c r="I7" s="84"/>
      <c r="J7" s="38"/>
      <c r="K7" s="84"/>
      <c r="L7" s="84"/>
      <c r="M7" s="38"/>
      <c r="N7" s="84"/>
      <c r="O7" s="84"/>
      <c r="P7" s="84"/>
      <c r="Q7" s="38"/>
      <c r="R7" s="38"/>
      <c r="S7" s="84"/>
      <c r="T7" s="84"/>
      <c r="U7" s="84"/>
      <c r="V7" s="84"/>
      <c r="W7" s="84"/>
      <c r="X7" s="38"/>
      <c r="Y7" s="84"/>
      <c r="Z7" s="38"/>
      <c r="AA7" s="108"/>
      <c r="AB7" s="84"/>
      <c r="AC7" s="108"/>
      <c r="AD7" s="84"/>
      <c r="AE7" s="84"/>
      <c r="AF7" s="84"/>
      <c r="AG7" s="108"/>
      <c r="AH7" s="84"/>
      <c r="AI7" s="108"/>
      <c r="AJ7" s="84"/>
      <c r="AK7" s="84"/>
      <c r="AL7" s="108"/>
      <c r="AM7" s="84"/>
      <c r="AN7" s="112"/>
      <c r="AO7" s="112"/>
      <c r="AP7" s="112"/>
      <c r="AQ7" s="112"/>
      <c r="AR7" s="112"/>
      <c r="AS7" s="112"/>
      <c r="AT7" s="112"/>
      <c r="AU7" s="112"/>
      <c r="AV7" s="84"/>
      <c r="AW7" s="84"/>
      <c r="AX7" s="84"/>
      <c r="AY7" s="108"/>
      <c r="AZ7" s="84"/>
      <c r="BA7" s="84"/>
      <c r="BB7" s="84"/>
      <c r="BC7" s="84"/>
      <c r="BD7" s="108"/>
      <c r="BE7" s="84"/>
      <c r="BF7" s="38"/>
      <c r="BG7" s="84"/>
      <c r="BH7" s="114"/>
      <c r="BI7" s="38"/>
      <c r="BJ7" s="85"/>
      <c r="BK7" s="84"/>
      <c r="BL7" s="38"/>
      <c r="BM7" s="115"/>
      <c r="BN7" s="116"/>
      <c r="BO7" s="84"/>
      <c r="BP7" s="84"/>
      <c r="BQ7" s="117"/>
      <c r="BR7" s="118"/>
    </row>
    <row r="8" spans="1:70" s="113" customFormat="1" ht="15" hidden="1"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hidden="1"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hidden="1"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hidden="1"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hidden="1"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hidden="1"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hidden="1"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hidden="1"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hidden="1"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hidden="1"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hidden="1"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hidden="1"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hidden="1"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hidden="1"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hidden="1"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hidden="1"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hidden="1"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hidden="1"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hidden="1"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hidden="1"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hidden="1"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hidden="1"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hidden="1"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hidden="1"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hidden="1"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hidden="1"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hidden="1"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hidden="1"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hidden="1"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hidden="1"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hidden="1"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hidden="1"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hidden="1"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hidden="1"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hidden="1"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hidden="1"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hidden="1"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hidden="1"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hidden="1"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hidden="1"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hidden="1"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hidden="1"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hidden="1"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hidden="1"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hidden="1"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hidden="1"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hidden="1"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hidden="1"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hidden="1"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hidden="1"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hidden="1"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hidden="1"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hidden="1"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hidden="1"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hidden="1"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hidden="1"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hidden="1"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hidden="1"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hidden="1"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hidden="1"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hidden="1"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hidden="1"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hidden="1"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hidden="1"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hidden="1"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hidden="1"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hidden="1"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hidden="1"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hidden="1"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hidden="1"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hidden="1"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hidden="1"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hidden="1"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hidden="1"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hidden="1"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hidden="1"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hidden="1"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hidden="1"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hidden="1"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hidden="1"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hidden="1"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hidden="1"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hidden="1"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hidden="1"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hidden="1"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hidden="1"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hidden="1"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hidden="1"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hidden="1"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hidden="1"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hidden="1"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hidden="1"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hidden="1"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hidden="1"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hidden="1"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hidden="1"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hidden="1"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hidden="1"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3">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2025-11-17T09:39:16Z</dcterms:modified>
</cp:coreProperties>
</file>