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damba-FN25-26-02926\"/>
    </mc:Choice>
  </mc:AlternateContent>
  <xr:revisionPtr revIDLastSave="0" documentId="13_ncr:1_{0DA6A96D-C248-41DC-821A-E3731910B5A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<sst xmlns="http://schemas.openxmlformats.org/spreadsheetml/2006/main" count="336" uniqueCount="290">
  <si>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</si>
  <si>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</si>
  <si>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</si>
  <si>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</si>
  <si>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</si>
  <si>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</si>
  <si>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</si>
  <si>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</si>
  <si>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</si>
  <si>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</si>
  <si>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</si>
  <si>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</si>
  <si>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</si>
  <si>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</si>
  <si>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</si>
  <si>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</si>
  <si>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</si>
  <si>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</si>
  <si>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</si>
  <si>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</si>
  <si>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</si>
  <si>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</si>
  <si>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</si>
  <si>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</si>
  <si>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</si>
  <si>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</si>
  <si>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</si>
  <si>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</si>
  <si>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</si>
  <si>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</si>
  <si>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</si>
  <si>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</si>
  <si>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</si>
  <si>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</si>
  <si>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</si>
  <si>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</si>
  <si>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</si>
  <si>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</si>
  <si>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</si>
  <si>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</si>
  <si>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</si>
  <si>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</si>
  <si>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</si>
  <si>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</si>
  <si>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</si>
  <si>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</si>
  <si>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</si>
  <si>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</si>
  <si>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</si>
  <si>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</si>
  <si>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</si>
  <si>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</si>
  <si>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</si>
  <si>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</si>
  <si>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</si>
  <si>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</si>
  <si>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</si>
  <si>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</si>
  <si>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</si>
  <si>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</si>
  <si>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</si>
  <si>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</si>
  <si>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</si>
  <si>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</si>
  <si>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</si>
  <si>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</si>
  <si>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</si>
  <si>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</si>
  <si>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</si>
  <si>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</si>
  <si>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</si>
  <si>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</si>
  <si>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</si>
  <si>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</si>
  <si>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</si>
  <si>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</si>
  <si>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</si>
  <si>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</si>
  <si>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</si>
  <si>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</si>
  <si>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</si>
  <si>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</si>
  <si>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</si>
  <si>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</si>
  <si>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</si>
  <si>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</si>
  <si>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</si>
  <si>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</si>
  <si>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</si>
  <si>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</si>
  <si>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</si>
  <si>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</si>
  <si>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</si>
  <si>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</si>
  <si>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</si>
  <si>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</si>
  <si>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</si>
  <si>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</si>
  <si>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</si>
  <si>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</si>
  <si>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</si>
  <si>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</si>
  <si>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</si>
  <si>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</si>
  <si>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</si>
  <si>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</si>
  <si>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</si>
  <si>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</si>
  <si>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</si>
  <si>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</si>
  <si>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</si>
  <si>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</si>
  <si>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</si>
  <si>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</si>
  <si>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</si>
  <si>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</si>
  <si>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</si>
  <si>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</si>
  <si>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</si>
  <si>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</si>
  <si>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</si>
  <si>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</si>
  <si>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</si>
  <si>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</si>
  <si>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</si>
  <si>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</si>
  <si>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</si>
  <si>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</si>
  <si>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</si>
  <si>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</si>
  <si>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</si>
  <si>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</si>
  <si>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</si>
  <si>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</si>
  <si>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</si>
  <si>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</si>
  <si>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</si>
  <si>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</si>
  <si>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</si>
  <si>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</si>
  <si>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</si>
  <si>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</si>
  <si>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</si>
  <si>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</si>
  <si>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</si>
  <si>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</si>
  <si>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</si>
  <si>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</si>
  <si>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</si>
  <si>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</si>
  <si>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</si>
  <si>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</si>
  <si>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</si>
  <si>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</si>
  <si>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</si>
  <si>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</si>
  <si>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</si>
  <si>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</si>
  <si>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</si>
  <si>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</si>
  <si>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</si>
  <si>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</si>
  <si>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</si>
  <si>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</si>
  <si>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</si>
  <si>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</si>
  <si>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</si>
  <si>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</si>
  <si>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</si>
  <si>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</si>
  <si>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</si>
  <si>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</si>
  <si>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</si>
  <si>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</si>
  <si>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</si>
  <si>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</si>
  <si>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</si>
  <si>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</si>
  <si>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</si>
  <si>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</si>
  <si>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</si>
  <si>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</si>
  <si>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</si>
  <si>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</si>
  <si>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</si>
  <si>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</si>
  <si>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</si>
  <si>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</si>
  <si>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</si>
  <si>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</si>
  <si>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</si>
  <si>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</si>
  <si>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</si>
  <si>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</si>
  <si>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</si>
  <si>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</si>
  <si>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</si>
  <si>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</si>
  <si>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</si>
  <si>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</si>
  <si>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</si>
  <si>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</si>
  <si>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</si>
  <si>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</si>
  <si>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</si>
  <si>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</si>
  <si>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</si>
  <si>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</si>
  <si>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</si>
  <si>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</si>
  <si>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</si>
  <si>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</si>
  <si>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</si>
  <si>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</si>
  <si>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</si>
  <si>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</si>
  <si>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</si>
  <si>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</si>
  <si>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</si>
  <si>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</si>
  <si>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</si>
  <si>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</si>
  <si>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</si>
  <si>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</si>
  <si>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</si>
  <si>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</si>
  <si>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</si>
  <si>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</si>
  <si>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</si>
  <si>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</si>
  <si>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</si>
  <si>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</si>
  <si>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</si>
  <si>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</si>
  <si>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</si>
  <si>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</si>
  <si>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</si>
  <si>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</si>
  <si>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</si>
  <si>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</si>
  <si>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</si>
  <si>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</si>
  <si>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</si>
  <si>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</si>
  <si>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</si>
  <si>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</si>
  <si>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</si>
  <si>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</si>
  <si>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</si>
  <si>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</si>
  <si>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Chetana</t>
  </si>
  <si>
    <t>HINDU</t>
  </si>
  <si>
    <t>1</t>
  </si>
  <si>
    <t>&gt; 2 to 4 Years</t>
  </si>
  <si>
    <t>Open</t>
  </si>
  <si>
    <t>Soumya Ranjan Dash/SF0035153</t>
  </si>
  <si>
    <t>No Action Taken</t>
  </si>
  <si>
    <t>Completed-Report Submitted</t>
  </si>
  <si>
    <t>Cuttack</t>
  </si>
  <si>
    <t>Badamba</t>
  </si>
  <si>
    <t>OR3116</t>
  </si>
  <si>
    <t>Parajapada</t>
  </si>
  <si>
    <t>SF0099248</t>
  </si>
  <si>
    <t>Titu Behera</t>
  </si>
  <si>
    <t>485320</t>
  </si>
  <si>
    <t>BHAGABAN</t>
  </si>
  <si>
    <t>SSF3913502</t>
  </si>
  <si>
    <t>OBC</t>
  </si>
  <si>
    <t>Animal Husbandry &amp; Poultry</t>
  </si>
  <si>
    <t>SANJULATA ROUT</t>
  </si>
  <si>
    <t>24-Jun-2023</t>
  </si>
  <si>
    <t>Thu</t>
  </si>
  <si>
    <t>2.40 Yrs</t>
  </si>
  <si>
    <t>24 Jun 2023</t>
  </si>
  <si>
    <t>08-Aug-2023</t>
  </si>
  <si>
    <t>10-Feb-2025</t>
  </si>
  <si>
    <t>30-Jun-2025</t>
  </si>
  <si>
    <t>9078695037</t>
  </si>
  <si>
    <t>Fraud observed: As per Digital payment evidence borrower paid her Advance EMIs amount on date 24/09/2025 Rs 12200/- to LO Kamalakanta Jena but he has posted Rs 8250/- as 5nos EMIs ( 01/10/24 Rs 1650/-, 03/11/24 Rs 1650/-, 08/12/24 Rs 1650/-, 08/01/25 Rs 1650/-, 08/02/25 Rs 1650/-) Rest Rs 3950/- not remitted in branch. Total Fraud amount Rs 3950/-.</t>
  </si>
  <si>
    <t>FN25-26-02926</t>
  </si>
  <si>
    <t>Kamalakanta Jena</t>
  </si>
  <si>
    <t>SF0041843</t>
  </si>
  <si>
    <t>Gobind Prasad Mohanty/SF0009889</t>
  </si>
  <si>
    <t>Antaryami Swain/SF0091039</t>
  </si>
  <si>
    <t>Sanjaya Kumar Sahoo/SF0070624</t>
  </si>
  <si>
    <t>Terminated</t>
  </si>
  <si>
    <t>Prabodh Swain/SF0007149</t>
  </si>
  <si>
    <t>CSS</t>
  </si>
  <si>
    <t>Loan Officer</t>
  </si>
  <si>
    <t>Post verification we have noted fraud amount of Rs.3950/-.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</si>
</sst>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10" borderId="15" xfId="26" applyFont="1" applyFill="1" applyBorder="1" applyAlignment="1" applyProtection="1">
      <alignment horizontal="center" vertical="center" wrapText="1"/>
      <protection locked="0"/>
    </xf>
    <xf numFmtId="0" fontId="2" fillId="10" borderId="15" xfId="0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OR3116</v>
      </c>
      <c r="D5" s="63" t="str">
        <f>IF('Physical Cash at Safe'!D28="Yes", 'Physical Cash at Safe'!B4, 'Borrower Wise Details'!C5)</f>
        <v>Badamba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45974</v>
      </c>
      <c r="H5" s="107" t="s">
        <v>287</v>
      </c>
      <c r="I5" s="61">
        <v>45978</v>
      </c>
      <c r="J5" s="74" t="str">
        <f>IF('Physical Cash at Safe'!D28="Yes",'Physical Cash at Safe'!E28,IF('Borrower Wise Details'!D5&lt;&gt;"",'Borrower Wise Details'!D5,""))</f>
        <v>FN25-26-02926</v>
      </c>
      <c r="K5" s="81">
        <v>1</v>
      </c>
      <c r="L5" s="82">
        <v>12200</v>
      </c>
      <c r="M5" s="82">
        <v>8250</v>
      </c>
      <c r="N5" s="82" t="s">
        <v>286</v>
      </c>
      <c r="O5" s="82" t="s">
        <v>283</v>
      </c>
      <c r="P5" s="82" t="s">
        <v>282</v>
      </c>
      <c r="Q5" s="82" t="s">
        <v>284</v>
      </c>
      <c r="R5" s="75" t="str">
        <f>IF('Physical Cash at Safe'!$D$28="Yes", 'Physical Cash at Safe'!$A$28, IF('Borrower Wise Details'!F5&lt;&gt;"", 'Borrower Wise Details'!F5, ""))</f>
        <v>Kamalakanta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SF0041843</v>
      </c>
      <c r="U5" s="77" t="s">
        <v>285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45974</v>
      </c>
      <c r="AA5" s="61">
        <v>45978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12200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8250</v>
      </c>
      <c r="AE5" s="126">
        <f>IF(AND(AC5="", AD5=""), "", IF(AD5="", AC5, AC5 - IF(ISNUMBER(AD5), AD5, 0)))</f>
        <v>3950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45980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OR3116</v>
      </c>
      <c r="C5" s="50" t="str">
        <f>IF('Fraud Investigation Report'!D5="", "", 'Fraud Investigation Report'!D5)</f>
        <v>Badamba</v>
      </c>
      <c r="D5" s="68" t="str">
        <f>IF(OR('Fraud Investigation Report'!R5="", 'Fraud Investigation Report'!R5=0), "", 'Fraud Investigation Report'!R5)</f>
        <v>Kamalakanta Jena</v>
      </c>
      <c r="E5" s="68" t="str">
        <f>IF(OR('Fraud Investigation Report'!T5="", 'Fraud Investigation Report'!T5=0), "", 'Fraud Investigation Report'!T5)</f>
        <v>SF0041843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12200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12200</v>
      </c>
      <c r="O5" s="69">
        <f>IF('Fraud Investigation Report'!AD5="", "", 'Fraud Investigation Report'!AD5)</f>
        <v>8250</v>
      </c>
      <c r="P5" s="126">
        <f>IF(AND(N5="", O5=""), "", IF(O5="", N5, N5 - IF(ISNUMBER(O5), O5, 0)))</f>
        <v>3950</v>
      </c>
      <c r="Q5" s="49"/>
      <c r="R5" s="84" t="s">
        <v>256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OR3116</v>
      </c>
      <c r="C5" s="119" t="str">
        <f>IF('Loan Outstanding Report'!$H$5="", "", 'Loan Outstanding Report'!$H$5)</f>
        <v>Badamba</v>
      </c>
      <c r="D5" s="41" t="s">
        <v>279</v>
      </c>
      <c r="E5" s="65">
        <v>45974</v>
      </c>
      <c r="F5" s="131" t="s">
        <v>280</v>
      </c>
      <c r="G5" s="130" t="s">
        <v>281</v>
      </c>
      <c r="H5" s="49" t="s">
        <v>288</v>
      </c>
      <c r="I5" s="120" t="s">
        <v>264</v>
      </c>
      <c r="J5" s="120" t="s">
        <v>266</v>
      </c>
      <c r="K5" s="120" t="s">
        <v>269</v>
      </c>
      <c r="L5" s="11">
        <v>351686920</v>
      </c>
      <c r="M5" s="65" t="s">
        <v>270</v>
      </c>
      <c r="N5" s="124">
        <v>31000</v>
      </c>
      <c r="O5" s="124">
        <v>1650</v>
      </c>
      <c r="P5" s="121" t="s">
        <v>141</v>
      </c>
      <c r="Q5" s="80">
        <v>45559</v>
      </c>
      <c r="R5" s="124">
        <v>12200</v>
      </c>
      <c r="S5" s="124">
        <v>8250</v>
      </c>
      <c r="T5" s="124">
        <v>0</v>
      </c>
      <c r="U5" s="125">
        <f t="shared" ref="U5" si="0">IF(AND(ISBLANK(R5),ISBLANK(S5),ISBLANK(T5)),"",R5-(S5+T5))</f>
        <v>3950</v>
      </c>
      <c r="V5" s="117" t="s">
        <v>203</v>
      </c>
      <c r="W5" s="122" t="s">
        <v>278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258</v>
      </c>
      <c r="E5" s="38" t="s">
        <v>258</v>
      </c>
      <c r="F5" s="38" t="s">
        <v>259</v>
      </c>
      <c r="G5" s="84" t="s">
        <v>260</v>
      </c>
      <c r="H5" s="38" t="s">
        <v>259</v>
      </c>
      <c r="I5" s="84">
        <v>98010</v>
      </c>
      <c r="J5" s="38" t="s">
        <v>261</v>
      </c>
      <c r="K5" s="84">
        <v>98010</v>
      </c>
      <c r="L5" s="84" t="s">
        <v>262</v>
      </c>
      <c r="M5" s="38" t="s">
        <v>263</v>
      </c>
      <c r="N5" s="84">
        <v>97335</v>
      </c>
      <c r="O5" s="84" t="s">
        <v>264</v>
      </c>
      <c r="P5" s="84">
        <v>135041</v>
      </c>
      <c r="Q5" s="38" t="s">
        <v>265</v>
      </c>
      <c r="R5" s="38" t="s">
        <v>250</v>
      </c>
      <c r="S5" s="84" t="s">
        <v>266</v>
      </c>
      <c r="T5" s="84" t="s">
        <v>266</v>
      </c>
      <c r="U5" s="84" t="s">
        <v>267</v>
      </c>
      <c r="V5" s="84" t="s">
        <v>251</v>
      </c>
      <c r="W5" s="84">
        <v>541</v>
      </c>
      <c r="X5" s="38" t="s">
        <v>268</v>
      </c>
      <c r="Y5" s="84">
        <v>351686920</v>
      </c>
      <c r="Z5" s="38" t="s">
        <v>269</v>
      </c>
      <c r="AA5" s="108" t="s">
        <v>270</v>
      </c>
      <c r="AB5" s="84">
        <v>31000</v>
      </c>
      <c r="AC5" s="108" t="s">
        <v>271</v>
      </c>
      <c r="AD5" s="84">
        <v>24</v>
      </c>
      <c r="AE5" s="84" t="s">
        <v>252</v>
      </c>
      <c r="AF5" s="84" t="s">
        <v>272</v>
      </c>
      <c r="AG5" s="108" t="s">
        <v>273</v>
      </c>
      <c r="AH5" s="84" t="s">
        <v>253</v>
      </c>
      <c r="AI5" s="108" t="s">
        <v>274</v>
      </c>
      <c r="AJ5" s="84">
        <v>1650</v>
      </c>
      <c r="AK5" s="84">
        <v>1650</v>
      </c>
      <c r="AL5" s="108" t="s">
        <v>275</v>
      </c>
      <c r="AM5" s="84">
        <v>22631.19</v>
      </c>
      <c r="AN5" s="112">
        <v>8718.81</v>
      </c>
      <c r="AO5" s="112">
        <v>31350</v>
      </c>
      <c r="AP5" s="112">
        <v>8368.81</v>
      </c>
      <c r="AQ5" s="112">
        <v>545.19000000000005</v>
      </c>
      <c r="AR5" s="112">
        <v>8914</v>
      </c>
      <c r="AS5" s="112">
        <v>8368.81</v>
      </c>
      <c r="AT5" s="112">
        <v>545.19000000000005</v>
      </c>
      <c r="AU5" s="112">
        <v>8914</v>
      </c>
      <c r="AV5" s="84">
        <v>28</v>
      </c>
      <c r="AW5" s="84"/>
      <c r="AX5" s="84"/>
      <c r="AY5" s="108"/>
      <c r="AZ5" s="84"/>
      <c r="BA5" s="84"/>
      <c r="BB5" s="84" t="s">
        <v>254</v>
      </c>
      <c r="BC5" s="84"/>
      <c r="BD5" s="108" t="s">
        <v>276</v>
      </c>
      <c r="BE5" s="84">
        <v>31000</v>
      </c>
      <c r="BF5" s="38" t="s">
        <v>266</v>
      </c>
      <c r="BG5" s="84" t="s">
        <v>277</v>
      </c>
      <c r="BH5" s="114" t="s">
        <v>255</v>
      </c>
      <c r="BI5" s="38" t="s">
        <v>110</v>
      </c>
      <c r="BJ5" s="85">
        <v>45974</v>
      </c>
      <c r="BK5" s="84"/>
      <c r="BL5" s="38" t="s">
        <v>114</v>
      </c>
      <c r="BM5" s="115" t="s">
        <v>119</v>
      </c>
      <c r="BN5" s="116" t="s">
        <v>201</v>
      </c>
      <c r="BO5" s="84" t="s">
        <v>245</v>
      </c>
      <c r="BP5" s="84">
        <v>12200</v>
      </c>
      <c r="BQ5" s="117" t="s">
        <v>203</v>
      </c>
      <c r="BR5" s="118" t="s">
        <v>278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2025-11-19T10:34:06Z</dcterms:modified>
</cp:coreProperties>
</file>