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Rajgangpur-FN25-26-02937\"/>
    </mc:Choice>
  </mc:AlternateContent>
  <xr:revisionPtr revIDLastSave="0" documentId="13_ncr:1_{ED341FD7-331E-470D-9DDC-729C425D876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54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<sst xmlns="http://schemas.openxmlformats.org/spreadsheetml/2006/main" count="332" uniqueCount="288">
  <si>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</si>
  <si>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</si>
  <si>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</si>
  <si>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</si>
  <si>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</si>
  <si>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</si>
  <si>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</si>
  <si>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</si>
  <si>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</si>
  <si>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</si>
  <si>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</si>
  <si>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</si>
  <si>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</si>
  <si>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</si>
  <si>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</si>
  <si>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</si>
  <si>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</si>
  <si>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</si>
  <si>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</si>
  <si>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</si>
  <si>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</si>
  <si>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</si>
  <si>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</si>
  <si>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</si>
  <si>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</si>
  <si>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</si>
  <si>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</si>
  <si>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</si>
  <si>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</si>
  <si>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</si>
  <si>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</si>
  <si>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</si>
  <si>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</si>
  <si>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</si>
  <si>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</si>
  <si>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</si>
  <si>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</si>
  <si>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</si>
  <si>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</si>
  <si>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</si>
  <si>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</si>
  <si>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</si>
  <si>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</si>
  <si>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</si>
  <si>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</si>
  <si>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</si>
  <si>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</si>
  <si>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</si>
  <si>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</si>
  <si>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</si>
  <si>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</si>
  <si>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</si>
  <si>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</si>
  <si>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</si>
  <si>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</si>
  <si>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</si>
  <si>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</si>
  <si>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</si>
  <si>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</si>
  <si>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</si>
  <si>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</si>
  <si>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</si>
  <si>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</si>
  <si>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</si>
  <si>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</si>
  <si>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</si>
  <si>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</si>
  <si>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</si>
  <si>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</si>
  <si>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</si>
  <si>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</si>
  <si>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</si>
  <si>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</si>
  <si>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</si>
  <si>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</si>
  <si>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</si>
  <si>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</si>
  <si>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</si>
  <si>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</si>
  <si>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</si>
  <si>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</si>
  <si>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</si>
  <si>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</si>
  <si>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</si>
  <si>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</si>
  <si>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</si>
  <si>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</si>
  <si>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</si>
  <si>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</si>
  <si>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</si>
  <si>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</si>
  <si>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</si>
  <si>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</si>
  <si>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</si>
  <si>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</si>
  <si>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</si>
  <si>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</si>
  <si>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</si>
  <si>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</si>
  <si>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</si>
  <si>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</si>
  <si>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</si>
  <si>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</si>
  <si>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</si>
  <si>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</si>
  <si>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</si>
  <si>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</si>
  <si>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</si>
  <si>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</si>
  <si>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</si>
  <si>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</si>
  <si>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</si>
  <si>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</si>
  <si>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</si>
  <si>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</si>
  <si>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</si>
  <si>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</si>
  <si>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</si>
  <si>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</si>
  <si>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</si>
  <si>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</si>
  <si>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</si>
  <si>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</si>
  <si>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</si>
  <si>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</si>
  <si>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</si>
  <si>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</si>
  <si>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</si>
  <si>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</si>
  <si>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</si>
  <si>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</si>
  <si>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</si>
  <si>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</si>
  <si>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</si>
  <si>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</si>
  <si>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</si>
  <si>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</si>
  <si>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</si>
  <si>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</si>
  <si>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</si>
  <si>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</si>
  <si>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</si>
  <si>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</si>
  <si>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</si>
  <si>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</si>
  <si>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</si>
  <si>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</si>
  <si>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</si>
  <si>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</si>
  <si>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</si>
  <si>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</si>
  <si>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</si>
  <si>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</si>
  <si>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</si>
  <si>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</si>
  <si>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</si>
  <si>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</si>
  <si>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</si>
  <si>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</si>
  <si>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</si>
  <si>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</si>
  <si>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</si>
  <si>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</si>
  <si>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</si>
  <si>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</si>
  <si>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</si>
  <si>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</si>
  <si>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</si>
  <si>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</si>
  <si>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</si>
  <si>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</si>
  <si>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</si>
  <si>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</si>
  <si>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</si>
  <si>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</si>
  <si>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</si>
  <si>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</si>
  <si>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</si>
  <si>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</si>
  <si>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</si>
  <si>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</si>
  <si>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</si>
  <si>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</si>
  <si>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</si>
  <si>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</si>
  <si>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</si>
  <si>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</si>
  <si>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</si>
  <si>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</si>
  <si>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</si>
  <si>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</si>
  <si>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</si>
  <si>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</si>
  <si>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</si>
  <si>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</si>
  <si>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</si>
  <si>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</si>
  <si>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</si>
  <si>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</si>
  <si>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</si>
  <si>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</si>
  <si>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</si>
  <si>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</si>
  <si>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</si>
  <si>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</si>
  <si>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</si>
  <si>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</si>
  <si>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</si>
  <si>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</si>
  <si>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</si>
  <si>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</si>
  <si>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</si>
  <si>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</si>
  <si>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</si>
  <si>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</si>
  <si>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</si>
  <si>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</si>
  <si>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</si>
  <si>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</si>
  <si>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</si>
  <si>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</si>
  <si>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</si>
  <si>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</si>
  <si>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</si>
  <si>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</si>
  <si>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</si>
  <si>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</si>
  <si>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</si>
  <si>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</si>
  <si>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</si>
  <si>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</si>
  <si>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</si>
  <si>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</si>
  <si>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</si>
  <si>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</si>
  <si>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</si>
  <si>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</si>
  <si>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</si>
  <si>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</si>
  <si>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</si>
  <si>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</si>
  <si>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</si>
  <si>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</si>
  <si>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</si>
  <si>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</si>
  <si>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</si>
  <si>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</si>
  <si>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</si>
  <si>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</si>
  <si>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East</t>
  </si>
  <si>
    <t>HINDU</t>
  </si>
  <si>
    <t>Open</t>
  </si>
  <si>
    <t>No Action Taken</t>
  </si>
  <si>
    <t>CSS</t>
  </si>
  <si>
    <t>Completed-Report Submitted</t>
  </si>
  <si>
    <t>Loan Officer</t>
  </si>
  <si>
    <t>Absconding</t>
  </si>
  <si>
    <t>Bolangir</t>
  </si>
  <si>
    <t>Sambalpur</t>
  </si>
  <si>
    <t>Rourkela</t>
  </si>
  <si>
    <t>ORGL0734</t>
  </si>
  <si>
    <t>Rajgangpur</t>
  </si>
  <si>
    <t>Lamloi</t>
  </si>
  <si>
    <t>SF0069203</t>
  </si>
  <si>
    <t>Sunny Prasad</t>
  </si>
  <si>
    <t>438374</t>
  </si>
  <si>
    <t>Suraj</t>
  </si>
  <si>
    <t>Chetana Loans-Montly-Migrated</t>
  </si>
  <si>
    <t>SID951375314178</t>
  </si>
  <si>
    <t>BC</t>
  </si>
  <si>
    <t>Agriculture &amp; Farming</t>
  </si>
  <si>
    <t>Chandrakanti prasad</t>
  </si>
  <si>
    <t>24-Aug-2021</t>
  </si>
  <si>
    <t>06</t>
  </si>
  <si>
    <t>2</t>
  </si>
  <si>
    <t>6.09 Yrs</t>
  </si>
  <si>
    <t>24 Aug 2021</t>
  </si>
  <si>
    <t>&gt; 6 to 10 Years</t>
  </si>
  <si>
    <t>27-Dec-2023</t>
  </si>
  <si>
    <t>Santanu Mahananda/SF0075355</t>
  </si>
  <si>
    <t>Fraud Observed: As per Loan card evidence LO Prashanta Kishan/SF0059416 has collected Rs .22373/- on dtd. 14-12-2022, but staff paid EMI Rs.2700/- in monthly basis and paid total EMI Rs.16200/-(Jan'23, Feb'23, Mar'23, Apr'23, May'23, Sep'23)  remaining 6173 misappropriated  towards EMI collection but the amount has not remited to branch.</t>
  </si>
  <si>
    <t>FN25-26-02937</t>
  </si>
  <si>
    <t>Prashanta Kishan</t>
  </si>
  <si>
    <t>SF0059416</t>
  </si>
  <si>
    <t>Total fraud amount Rs.6173/-</t>
  </si>
  <si>
    <t>Kusha Balgharia /SF0028168</t>
  </si>
  <si>
    <t>Lalatendu Keshari Paharaj/SF0080220</t>
  </si>
  <si>
    <t>Chhayakanta Nayak/SF0084477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</si>
</sst>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ORGL0734</v>
      </c>
      <c r="D5" s="63" t="str">
        <f>IF('Physical Cash at Safe'!D28="Yes", 'Physical Cash at Safe'!B4, 'Borrower Wise Details'!C5)</f>
        <v>Rajgangpur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Bolangir</v>
      </c>
      <c r="G5" s="61">
        <v>45978</v>
      </c>
      <c r="H5" s="107" t="s">
        <v>253</v>
      </c>
      <c r="I5" s="61">
        <v>45979</v>
      </c>
      <c r="J5" s="74" t="str">
        <f>IF('Physical Cash at Safe'!D28="Yes",'Physical Cash at Safe'!E28,IF('Borrower Wise Details'!D5&lt;&gt;"",'Borrower Wise Details'!D5,""))</f>
        <v>FN25-26-02937</v>
      </c>
      <c r="K5" s="81">
        <v>1</v>
      </c>
      <c r="L5" s="82">
        <v>22373</v>
      </c>
      <c r="M5" s="82">
        <v>16200</v>
      </c>
      <c r="N5" s="82" t="s">
        <v>285</v>
      </c>
      <c r="O5" s="82" t="s">
        <v>286</v>
      </c>
      <c r="P5" s="82" t="s">
        <v>287</v>
      </c>
      <c r="Q5" s="82" t="s">
        <v>248</v>
      </c>
      <c r="R5" s="75" t="str">
        <f>IF('Physical Cash at Safe'!$D$28="Yes", 'Physical Cash at Safe'!$A$28, IF('Borrower Wise Details'!F5&lt;&gt;"", 'Borrower Wise Details'!F5, ""))</f>
        <v>Prashanta Kishan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SF0059416</v>
      </c>
      <c r="U5" s="77" t="s">
        <v>256</v>
      </c>
      <c r="V5" s="61">
        <v>45080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254</v>
      </c>
      <c r="Z5" s="61">
        <v>45978</v>
      </c>
      <c r="AA5" s="61">
        <v>45981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22373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16200</v>
      </c>
      <c r="AE5" s="126">
        <f>IF(AND(AC5="", AD5=""), "", IF(AD5="", AC5, AC5 - IF(ISNUMBER(AD5), AD5, 0)))</f>
        <v>6173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45982</v>
      </c>
      <c r="AH5" s="70" t="s">
        <v>284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ORGL0734</v>
      </c>
      <c r="C5" s="50" t="str">
        <f>IF('Fraud Investigation Report'!D5="", "", 'Fraud Investigation Report'!D5)</f>
        <v>Rajgangpur</v>
      </c>
      <c r="D5" s="68" t="str">
        <f>IF(OR('Fraud Investigation Report'!R5="", 'Fraud Investigation Report'!R5=0), "", 'Fraud Investigation Report'!R5)</f>
        <v>Prashanta Kishan</v>
      </c>
      <c r="E5" s="68" t="str">
        <f>IF(OR('Fraud Investigation Report'!T5="", 'Fraud Investigation Report'!T5=0), "", 'Fraud Investigation Report'!T5)</f>
        <v>SF0059416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FN25-26-02937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22373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22373</v>
      </c>
      <c r="O5" s="69">
        <f>IF('Fraud Investigation Report'!AD5="", "", 'Fraud Investigation Report'!AD5)</f>
        <v>16200</v>
      </c>
      <c r="P5" s="126">
        <f>IF(AND(N5="", O5=""), "", IF(O5="", N5, N5 - IF(ISNUMBER(O5), O5, 0)))</f>
        <v>6173</v>
      </c>
      <c r="Q5" s="49"/>
      <c r="R5" s="84" t="s">
        <v>252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6" sqref="D1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/>
      <c r="C33" s="39" t="s">
        <v>84</v>
      </c>
      <c r="D33" s="131"/>
      <c r="E33" s="132"/>
    </row>
    <row r="34" spans="1:5" ht="27.6" x14ac:dyDescent="0.3">
      <c r="A34" s="39" t="s">
        <v>220</v>
      </c>
      <c r="B34" s="38"/>
      <c r="C34" s="39" t="s">
        <v>221</v>
      </c>
      <c r="D34" s="133"/>
      <c r="E34" s="134"/>
    </row>
    <row r="35" spans="1:5" ht="27.6" x14ac:dyDescent="0.3">
      <c r="A35" s="39" t="s">
        <v>222</v>
      </c>
      <c r="B35" s="38"/>
      <c r="C35" s="39" t="s">
        <v>224</v>
      </c>
      <c r="D35" s="133"/>
      <c r="E35" s="134"/>
    </row>
    <row r="36" spans="1:5" ht="25.5" customHeight="1" x14ac:dyDescent="0.3">
      <c r="A36" s="39" t="s">
        <v>223</v>
      </c>
      <c r="B36" s="38"/>
      <c r="C36" s="39" t="s">
        <v>225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80" zoomScaleNormal="80" workbookViewId="0">
      <selection activeCell="G5" sqref="G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ORGL0734</v>
      </c>
      <c r="C5" s="119" t="str">
        <f>IF('Loan Outstanding Report'!$H$5="", "", 'Loan Outstanding Report'!$H$5)</f>
        <v>Rajgangpur</v>
      </c>
      <c r="D5" s="41" t="s">
        <v>281</v>
      </c>
      <c r="E5" s="65">
        <v>45978</v>
      </c>
      <c r="F5" s="38" t="s">
        <v>282</v>
      </c>
      <c r="G5" s="49" t="s">
        <v>283</v>
      </c>
      <c r="H5" s="49" t="s">
        <v>255</v>
      </c>
      <c r="I5" s="120" t="s">
        <v>265</v>
      </c>
      <c r="J5" s="120" t="s">
        <v>268</v>
      </c>
      <c r="K5" s="120" t="s">
        <v>271</v>
      </c>
      <c r="L5" s="11">
        <v>32196353</v>
      </c>
      <c r="M5" s="65" t="s">
        <v>272</v>
      </c>
      <c r="N5" s="124">
        <v>51860</v>
      </c>
      <c r="O5" s="124">
        <v>2700</v>
      </c>
      <c r="P5" s="121" t="s">
        <v>140</v>
      </c>
      <c r="Q5" s="80">
        <v>44909</v>
      </c>
      <c r="R5" s="124">
        <v>22373</v>
      </c>
      <c r="S5" s="124">
        <v>16200</v>
      </c>
      <c r="T5" s="124">
        <v>0</v>
      </c>
      <c r="U5" s="125">
        <f t="shared" ref="U5" si="0">IF(AND(ISBLANK(R5),ISBLANK(S5),ISBLANK(T5)),"",R5-(S5+T5))</f>
        <v>6173</v>
      </c>
      <c r="V5" s="117" t="s">
        <v>201</v>
      </c>
      <c r="W5" s="122" t="s">
        <v>280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14.5546875" style="99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249</v>
      </c>
      <c r="C5" s="38" t="s">
        <v>247</v>
      </c>
      <c r="D5" s="38" t="s">
        <v>257</v>
      </c>
      <c r="E5" s="38" t="s">
        <v>258</v>
      </c>
      <c r="F5" s="38" t="s">
        <v>259</v>
      </c>
      <c r="G5" s="84" t="s">
        <v>260</v>
      </c>
      <c r="H5" s="38" t="s">
        <v>261</v>
      </c>
      <c r="I5" s="84">
        <v>121071</v>
      </c>
      <c r="J5" s="38" t="s">
        <v>262</v>
      </c>
      <c r="K5" s="84">
        <v>121071</v>
      </c>
      <c r="L5" s="84" t="s">
        <v>263</v>
      </c>
      <c r="M5" s="38" t="s">
        <v>264</v>
      </c>
      <c r="N5" s="84">
        <v>206371</v>
      </c>
      <c r="O5" s="84" t="s">
        <v>265</v>
      </c>
      <c r="P5" s="84">
        <v>272997</v>
      </c>
      <c r="Q5" s="38" t="s">
        <v>266</v>
      </c>
      <c r="R5" s="38" t="s">
        <v>267</v>
      </c>
      <c r="S5" s="84" t="s">
        <v>268</v>
      </c>
      <c r="T5" s="84" t="s">
        <v>268</v>
      </c>
      <c r="U5" s="84" t="s">
        <v>269</v>
      </c>
      <c r="V5" s="84" t="s">
        <v>250</v>
      </c>
      <c r="W5" s="84">
        <v>0</v>
      </c>
      <c r="X5" s="38" t="s">
        <v>270</v>
      </c>
      <c r="Y5" s="84">
        <v>32196353</v>
      </c>
      <c r="Z5" s="38" t="s">
        <v>271</v>
      </c>
      <c r="AA5" s="108" t="s">
        <v>272</v>
      </c>
      <c r="AB5" s="84">
        <v>51860</v>
      </c>
      <c r="AC5" s="108" t="s">
        <v>273</v>
      </c>
      <c r="AD5" s="84">
        <v>24</v>
      </c>
      <c r="AE5" s="84" t="s">
        <v>274</v>
      </c>
      <c r="AF5" s="84" t="s">
        <v>275</v>
      </c>
      <c r="AG5" s="108" t="s">
        <v>276</v>
      </c>
      <c r="AH5" s="84" t="s">
        <v>277</v>
      </c>
      <c r="AI5" s="108" t="s">
        <v>272</v>
      </c>
      <c r="AJ5" s="84">
        <v>2537</v>
      </c>
      <c r="AK5" s="84">
        <v>2700</v>
      </c>
      <c r="AL5" s="108" t="s">
        <v>278</v>
      </c>
      <c r="AM5" s="84">
        <v>44039.98</v>
      </c>
      <c r="AN5" s="112">
        <v>12536.07</v>
      </c>
      <c r="AO5" s="112">
        <v>56576.05</v>
      </c>
      <c r="AP5" s="112">
        <v>7820.02</v>
      </c>
      <c r="AQ5" s="112">
        <v>240.93</v>
      </c>
      <c r="AR5" s="112">
        <v>8060.95</v>
      </c>
      <c r="AS5" s="112">
        <v>7820.02</v>
      </c>
      <c r="AT5" s="112">
        <v>240.93</v>
      </c>
      <c r="AU5" s="112">
        <v>8060.95</v>
      </c>
      <c r="AV5" s="84">
        <v>50</v>
      </c>
      <c r="AW5" s="84"/>
      <c r="AX5" s="84"/>
      <c r="AY5" s="108"/>
      <c r="AZ5" s="84"/>
      <c r="BA5" s="84"/>
      <c r="BB5" s="84" t="s">
        <v>251</v>
      </c>
      <c r="BC5" s="84"/>
      <c r="BD5" s="108"/>
      <c r="BE5" s="84"/>
      <c r="BF5" s="38" t="s">
        <v>268</v>
      </c>
      <c r="BG5" s="84"/>
      <c r="BH5" s="114" t="s">
        <v>279</v>
      </c>
      <c r="BI5" s="38" t="s">
        <v>110</v>
      </c>
      <c r="BJ5" s="85">
        <v>45978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22373</v>
      </c>
      <c r="BQ5" s="117" t="s">
        <v>201</v>
      </c>
      <c r="BR5" s="118" t="s">
        <v>280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2025-11-24T07:53:48Z</dcterms:modified>
</cp:coreProperties>
</file>