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Rajgangpur-FN25-26-02938\"/>
    </mc:Choice>
  </mc:AlternateContent>
  <xr:revisionPtr revIDLastSave="0" documentId="13_ncr:1_{0AFF336B-5802-4526-994D-78CD4503B48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54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<sst xmlns="http://schemas.openxmlformats.org/spreadsheetml/2006/main" count="334" uniqueCount="290">
  <si>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</si>
  <si>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</si>
  <si>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</si>
  <si>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</si>
  <si>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</si>
  <si>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</si>
  <si>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</si>
  <si>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</si>
  <si>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</si>
  <si>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</si>
  <si>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</si>
  <si>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</si>
  <si>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</si>
  <si>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</si>
  <si>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</si>
  <si>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</si>
  <si>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</si>
  <si>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</si>
  <si>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</si>
  <si>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</si>
  <si>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</si>
  <si>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</si>
  <si>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</si>
  <si>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</si>
  <si>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</si>
  <si>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</si>
  <si>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</si>
  <si>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</si>
  <si>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</si>
  <si>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</si>
  <si>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</si>
  <si>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</si>
  <si>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</si>
  <si>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</si>
  <si>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</si>
  <si>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</si>
  <si>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</si>
  <si>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</si>
  <si>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</si>
  <si>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</si>
  <si>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</si>
  <si>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</si>
  <si>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</si>
  <si>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</si>
  <si>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</si>
  <si>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</si>
  <si>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</si>
  <si>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</si>
  <si>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</si>
  <si>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</si>
  <si>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</si>
  <si>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</si>
  <si>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</si>
  <si>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</si>
  <si>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</si>
  <si>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</si>
  <si>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</si>
  <si>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</si>
  <si>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</si>
  <si>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</si>
  <si>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</si>
  <si>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</si>
  <si>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</si>
  <si>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</si>
  <si>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</si>
  <si>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</si>
  <si>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</si>
  <si>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</si>
  <si>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</si>
  <si>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</si>
  <si>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</si>
  <si>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</si>
  <si>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</si>
  <si>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</si>
  <si>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</si>
  <si>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</si>
  <si>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</si>
  <si>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</si>
  <si>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</si>
  <si>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</si>
  <si>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</si>
  <si>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</si>
  <si>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</si>
  <si>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</si>
  <si>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</si>
  <si>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</si>
  <si>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</si>
  <si>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</si>
  <si>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</si>
  <si>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</si>
  <si>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</si>
  <si>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</si>
  <si>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</si>
  <si>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</si>
  <si>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</si>
  <si>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</si>
  <si>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</si>
  <si>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</si>
  <si>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</si>
  <si>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</si>
  <si>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</si>
  <si>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</si>
  <si>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</si>
  <si>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</si>
  <si>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</si>
  <si>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</si>
  <si>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</si>
  <si>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</si>
  <si>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</si>
  <si>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</si>
  <si>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</si>
  <si>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</si>
  <si>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</si>
  <si>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</si>
  <si>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</si>
  <si>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</si>
  <si>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</si>
  <si>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</si>
  <si>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</si>
  <si>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</si>
  <si>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</si>
  <si>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</si>
  <si>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</si>
  <si>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</si>
  <si>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</si>
  <si>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</si>
  <si>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</si>
  <si>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</si>
  <si>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</si>
  <si>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</si>
  <si>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</si>
  <si>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</si>
  <si>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</si>
  <si>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</si>
  <si>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</si>
  <si>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</si>
  <si>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</si>
  <si>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</si>
  <si>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</si>
  <si>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</si>
  <si>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</si>
  <si>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</si>
  <si>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</si>
  <si>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</si>
  <si>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</si>
  <si>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</si>
  <si>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</si>
  <si>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</si>
  <si>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</si>
  <si>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</si>
  <si>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</si>
  <si>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</si>
  <si>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</si>
  <si>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</si>
  <si>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</si>
  <si>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</si>
  <si>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</si>
  <si>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</si>
  <si>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</si>
  <si>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</si>
  <si>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</si>
  <si>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</si>
  <si>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</si>
  <si>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</si>
  <si>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</si>
  <si>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</si>
  <si>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</si>
  <si>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</si>
  <si>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</si>
  <si>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</si>
  <si>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</si>
  <si>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</si>
  <si>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</si>
  <si>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</si>
  <si>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</si>
  <si>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</si>
  <si>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</si>
  <si>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</si>
  <si>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</si>
  <si>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</si>
  <si>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</si>
  <si>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</si>
  <si>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</si>
  <si>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</si>
  <si>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</si>
  <si>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</si>
  <si>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</si>
  <si>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</si>
  <si>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</si>
  <si>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</si>
  <si>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</si>
  <si>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</si>
  <si>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</si>
  <si>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</si>
  <si>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</si>
  <si>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</si>
  <si>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</si>
  <si>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</si>
  <si>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</si>
  <si>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</si>
  <si>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</si>
  <si>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</si>
  <si>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</si>
  <si>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</si>
  <si>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</si>
  <si>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</si>
  <si>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</si>
  <si>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</si>
  <si>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</si>
  <si>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</si>
  <si>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</si>
  <si>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</si>
  <si>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</si>
  <si>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</si>
  <si>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</si>
  <si>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</si>
  <si>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</si>
  <si>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</si>
  <si>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</si>
  <si>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</si>
  <si>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</si>
  <si>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</si>
  <si>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</si>
  <si>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</si>
  <si>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</si>
  <si>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</si>
  <si>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</si>
  <si>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</si>
  <si>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</si>
  <si>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</si>
  <si>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</si>
  <si>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</si>
  <si>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</si>
  <si>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</si>
  <si>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</si>
  <si>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</si>
  <si>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</si>
  <si>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</si>
  <si>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</si>
  <si>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</si>
  <si>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</si>
  <si>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</si>
  <si>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</si>
  <si>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</si>
  <si>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</si>
  <si>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</si>
  <si>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</si>
  <si>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</si>
  <si>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</si>
  <si>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East</t>
  </si>
  <si>
    <t>HINDU</t>
  </si>
  <si>
    <t>Open</t>
  </si>
  <si>
    <t/>
  </si>
  <si>
    <t>No Action Taken</t>
  </si>
  <si>
    <t>CSS</t>
  </si>
  <si>
    <t>Completed-Report Submitted</t>
  </si>
  <si>
    <t>Loan Officer</t>
  </si>
  <si>
    <t>Bolangir</t>
  </si>
  <si>
    <t>Sambalpur</t>
  </si>
  <si>
    <t>Rourkela</t>
  </si>
  <si>
    <t>ORGL0734</t>
  </si>
  <si>
    <t>Rajgangpur</t>
  </si>
  <si>
    <t>Lanjiberna</t>
  </si>
  <si>
    <t>SF0069203</t>
  </si>
  <si>
    <t>Sunny Prasad</t>
  </si>
  <si>
    <t>431647</t>
  </si>
  <si>
    <t>SREYANSI</t>
  </si>
  <si>
    <t>Unnati</t>
  </si>
  <si>
    <t>SID951373404314</t>
  </si>
  <si>
    <t>BC</t>
  </si>
  <si>
    <t>Agriculture &amp; Farming</t>
  </si>
  <si>
    <t>KALABATI BARWA</t>
  </si>
  <si>
    <t>16-Jun-2023</t>
  </si>
  <si>
    <t>10</t>
  </si>
  <si>
    <t>0</t>
  </si>
  <si>
    <t>6.91 Yrs</t>
  </si>
  <si>
    <t>14 Jul 2021</t>
  </si>
  <si>
    <t>&gt; 6 to 10 Years</t>
  </si>
  <si>
    <t>10-Aug-2023</t>
  </si>
  <si>
    <t>14-Dec-2024</t>
  </si>
  <si>
    <t>30-Jun-2025</t>
  </si>
  <si>
    <t>Santanu Mahananda/SF0075355</t>
  </si>
  <si>
    <t>Fraud Observed: As pre borrower's statement, Money receipt no. 2786/6 as evidence Borrower Kalabati paid her pre-clouser amount Rs.15463/- on dat. 27-04-25 , to LO Ajit Sahu/SF0028592, But Staff paid EMI Rs.2020/-in monthly basis and paid total EMI Rs.16160/- ( May'24, Jun'24, Jul'24, Aug'25, Sep'24, Oct'24, Nov'24, Dec'24) So no remaing amount pending for remitted to Branch.</t>
  </si>
  <si>
    <t>FN25-26-02938</t>
  </si>
  <si>
    <t>Ajit sahu</t>
  </si>
  <si>
    <t>SF0028592</t>
  </si>
  <si>
    <t>Kusha Balgharia /SF0028168</t>
  </si>
  <si>
    <t>Lalatendu Keshari Paharaj/SF0080220</t>
  </si>
  <si>
    <t>Chhayakanta Nayak/SF0084477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</si>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</sst>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ORGL0734</v>
      </c>
      <c r="D5" s="63" t="str">
        <f>IF('Physical Cash at Safe'!D28="Yes", 'Physical Cash at Safe'!B4, 'Borrower Wise Details'!C5)</f>
        <v>Rajgangpur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Bolangir</v>
      </c>
      <c r="G5" s="61">
        <v>45978</v>
      </c>
      <c r="H5" s="107" t="s">
        <v>254</v>
      </c>
      <c r="I5" s="61">
        <v>45979</v>
      </c>
      <c r="J5" s="74" t="str">
        <f>IF('Physical Cash at Safe'!D28="Yes",'Physical Cash at Safe'!E28,IF('Borrower Wise Details'!D5&lt;&gt;"",'Borrower Wise Details'!D5,""))</f>
        <v>FN25-26-02938</v>
      </c>
      <c r="K5" s="81">
        <v>1</v>
      </c>
      <c r="L5" s="82">
        <v>15463</v>
      </c>
      <c r="M5" s="82">
        <v>15463</v>
      </c>
      <c r="N5" s="82" t="s">
        <v>286</v>
      </c>
      <c r="O5" s="82" t="s">
        <v>287</v>
      </c>
      <c r="P5" s="82" t="s">
        <v>288</v>
      </c>
      <c r="Q5" s="82" t="s">
        <v>248</v>
      </c>
      <c r="R5" s="75" t="str">
        <f>IF('Physical Cash at Safe'!$D$28="Yes", 'Physical Cash at Safe'!$A$28, IF('Borrower Wise Details'!F5&lt;&gt;"", 'Borrower Wise Details'!F5, ""))</f>
        <v>Ajit sahu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SF0028592</v>
      </c>
      <c r="U5" s="77" t="s">
        <v>289</v>
      </c>
      <c r="V5" s="61">
        <v>45747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255</v>
      </c>
      <c r="Z5" s="61">
        <v>45978</v>
      </c>
      <c r="AA5" s="61">
        <v>45981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15463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15463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45982</v>
      </c>
      <c r="AH5" s="70" t="s">
        <v>282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N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ORGL0734</v>
      </c>
      <c r="C5" s="50" t="str">
        <f>IF('Fraud Investigation Report'!D5="", "", 'Fraud Investigation Report'!D5)</f>
        <v>Rajgangpur</v>
      </c>
      <c r="D5" s="68" t="str">
        <f>IF(OR('Fraud Investigation Report'!R5="", 'Fraud Investigation Report'!R5=0), "", 'Fraud Investigation Report'!R5)</f>
        <v>Ajit sahu</v>
      </c>
      <c r="E5" s="68" t="str">
        <f>IF(OR('Fraud Investigation Report'!T5="", 'Fraud Investigation Report'!T5=0), "", 'Fraud Investigation Report'!T5)</f>
        <v>SF0028592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FN25-26-02938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15463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15463</v>
      </c>
      <c r="O5" s="69">
        <f>IF('Fraud Investigation Report'!AD5="", "", 'Fraud Investigation Report'!AD5)</f>
        <v>15463</v>
      </c>
      <c r="P5" s="126">
        <f>IF(AND(N5="", O5=""), "", IF(O5="", N5, N5 - IF(ISNUMBER(O5), O5, 0)))</f>
        <v>0</v>
      </c>
      <c r="Q5" s="49"/>
      <c r="R5" s="84" t="s">
        <v>253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6" sqref="D1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/>
      <c r="C33" s="39" t="s">
        <v>84</v>
      </c>
      <c r="D33" s="148"/>
      <c r="E33" s="149"/>
    </row>
    <row r="34" spans="1:5" ht="27.6" x14ac:dyDescent="0.3">
      <c r="A34" s="39" t="s">
        <v>220</v>
      </c>
      <c r="B34" s="38"/>
      <c r="C34" s="39" t="s">
        <v>221</v>
      </c>
      <c r="D34" s="150"/>
      <c r="E34" s="151"/>
    </row>
    <row r="35" spans="1:5" ht="27.6" x14ac:dyDescent="0.3">
      <c r="A35" s="39" t="s">
        <v>222</v>
      </c>
      <c r="B35" s="38"/>
      <c r="C35" s="39" t="s">
        <v>224</v>
      </c>
      <c r="D35" s="150"/>
      <c r="E35" s="151"/>
    </row>
    <row r="36" spans="1:5" ht="25.5" customHeight="1" x14ac:dyDescent="0.3">
      <c r="A36" s="39" t="s">
        <v>223</v>
      </c>
      <c r="B36" s="38"/>
      <c r="C36" s="39" t="s">
        <v>225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="80" zoomScaleNormal="80" workbookViewId="0">
      <selection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ORGL0734</v>
      </c>
      <c r="C5" s="119" t="str">
        <f>IF('Loan Outstanding Report'!$H$5="", "", 'Loan Outstanding Report'!$H$5)</f>
        <v>Rajgangpur</v>
      </c>
      <c r="D5" s="41" t="s">
        <v>283</v>
      </c>
      <c r="E5" s="65">
        <v>45978</v>
      </c>
      <c r="F5" s="38" t="s">
        <v>284</v>
      </c>
      <c r="G5" s="49" t="s">
        <v>285</v>
      </c>
      <c r="H5" s="49" t="s">
        <v>256</v>
      </c>
      <c r="I5" s="120" t="s">
        <v>265</v>
      </c>
      <c r="J5" s="120" t="s">
        <v>268</v>
      </c>
      <c r="K5" s="120" t="s">
        <v>271</v>
      </c>
      <c r="L5" s="11">
        <v>351812723</v>
      </c>
      <c r="M5" s="65" t="s">
        <v>272</v>
      </c>
      <c r="N5" s="124">
        <v>30000</v>
      </c>
      <c r="O5" s="124">
        <v>2020</v>
      </c>
      <c r="P5" s="121" t="s">
        <v>140</v>
      </c>
      <c r="Q5" s="80">
        <v>45409</v>
      </c>
      <c r="R5" s="124">
        <v>15463</v>
      </c>
      <c r="S5" s="124">
        <v>15463</v>
      </c>
      <c r="T5" s="124">
        <v>0</v>
      </c>
      <c r="U5" s="125">
        <f t="shared" ref="U5" si="0">IF(AND(ISBLANK(R5),ISBLANK(S5),ISBLANK(T5)),"",R5-(S5+T5))</f>
        <v>0</v>
      </c>
      <c r="V5" s="117" t="s">
        <v>203</v>
      </c>
      <c r="W5" s="122" t="s">
        <v>282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1" zoomScale="80" zoomScaleNormal="8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14.5546875" style="99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249</v>
      </c>
      <c r="C5" s="38" t="s">
        <v>247</v>
      </c>
      <c r="D5" s="38" t="s">
        <v>257</v>
      </c>
      <c r="E5" s="38" t="s">
        <v>258</v>
      </c>
      <c r="F5" s="38" t="s">
        <v>259</v>
      </c>
      <c r="G5" s="84" t="s">
        <v>260</v>
      </c>
      <c r="H5" s="38" t="s">
        <v>261</v>
      </c>
      <c r="I5" s="84">
        <v>117994</v>
      </c>
      <c r="J5" s="38" t="s">
        <v>262</v>
      </c>
      <c r="K5" s="84">
        <v>117994</v>
      </c>
      <c r="L5" s="84" t="s">
        <v>263</v>
      </c>
      <c r="M5" s="38" t="s">
        <v>264</v>
      </c>
      <c r="N5" s="84">
        <v>244981</v>
      </c>
      <c r="O5" s="84" t="s">
        <v>265</v>
      </c>
      <c r="P5" s="84">
        <v>321912</v>
      </c>
      <c r="Q5" s="38" t="s">
        <v>266</v>
      </c>
      <c r="R5" s="38" t="s">
        <v>267</v>
      </c>
      <c r="S5" s="84" t="s">
        <v>268</v>
      </c>
      <c r="T5" s="84" t="s">
        <v>268</v>
      </c>
      <c r="U5" s="84" t="s">
        <v>269</v>
      </c>
      <c r="V5" s="84" t="s">
        <v>250</v>
      </c>
      <c r="W5" s="84">
        <v>541</v>
      </c>
      <c r="X5" s="38" t="s">
        <v>270</v>
      </c>
      <c r="Y5" s="84">
        <v>351812723</v>
      </c>
      <c r="Z5" s="38" t="s">
        <v>271</v>
      </c>
      <c r="AA5" s="108" t="s">
        <v>272</v>
      </c>
      <c r="AB5" s="84">
        <v>30000</v>
      </c>
      <c r="AC5" s="108" t="s">
        <v>273</v>
      </c>
      <c r="AD5" s="84">
        <v>18</v>
      </c>
      <c r="AE5" s="84" t="s">
        <v>274</v>
      </c>
      <c r="AF5" s="84" t="s">
        <v>275</v>
      </c>
      <c r="AG5" s="108" t="s">
        <v>276</v>
      </c>
      <c r="AH5" s="84" t="s">
        <v>277</v>
      </c>
      <c r="AI5" s="108" t="s">
        <v>278</v>
      </c>
      <c r="AJ5" s="84">
        <v>2020</v>
      </c>
      <c r="AK5" s="84">
        <v>2020</v>
      </c>
      <c r="AL5" s="108" t="s">
        <v>279</v>
      </c>
      <c r="AM5" s="84">
        <v>27385.599999999999</v>
      </c>
      <c r="AN5" s="112">
        <v>6954.4</v>
      </c>
      <c r="AO5" s="112">
        <v>34340</v>
      </c>
      <c r="AP5" s="112">
        <v>2614.4</v>
      </c>
      <c r="AQ5" s="112">
        <v>55.6</v>
      </c>
      <c r="AR5" s="112">
        <v>2670</v>
      </c>
      <c r="AS5" s="112">
        <v>2614.4</v>
      </c>
      <c r="AT5" s="112">
        <v>55.6</v>
      </c>
      <c r="AU5" s="112">
        <v>2670</v>
      </c>
      <c r="AV5" s="84">
        <v>28</v>
      </c>
      <c r="AW5" s="84"/>
      <c r="AX5" s="84"/>
      <c r="AY5" s="108"/>
      <c r="AZ5" s="84"/>
      <c r="BA5" s="84"/>
      <c r="BB5" s="84" t="s">
        <v>251</v>
      </c>
      <c r="BC5" s="84" t="s">
        <v>252</v>
      </c>
      <c r="BD5" s="108" t="s">
        <v>280</v>
      </c>
      <c r="BE5" s="84">
        <v>30000</v>
      </c>
      <c r="BF5" s="38" t="s">
        <v>268</v>
      </c>
      <c r="BG5" s="84"/>
      <c r="BH5" s="114" t="s">
        <v>281</v>
      </c>
      <c r="BI5" s="38" t="s">
        <v>110</v>
      </c>
      <c r="BJ5" s="85">
        <v>45978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15463</v>
      </c>
      <c r="BQ5" s="117" t="s">
        <v>203</v>
      </c>
      <c r="BR5" s="118" t="s">
        <v>282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2025-11-21T06:44:27Z</dcterms:modified>
</cp:coreProperties>
</file>