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2952\"/>
    </mc:Choice>
  </mc:AlternateContent>
  <xr:revisionPtr revIDLastSave="0" documentId="13_ncr:1_{26238A61-2071-4840-BCEF-13C486C171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<sst xmlns="http://schemas.openxmlformats.org/spreadsheetml/2006/main" count="366" uniqueCount="303">
  <si>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</si>
  <si>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</si>
  <si>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</si>
  <si>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</si>
  <si>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</si>
  <si>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</si>
  <si>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</si>
  <si>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</si>
  <si>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</si>
  <si>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</si>
  <si>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</si>
  <si>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</si>
  <si>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</si>
  <si>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</si>
  <si>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</si>
  <si>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</si>
  <si>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</si>
  <si>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</si>
  <si>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</si>
  <si>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</si>
  <si>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</si>
  <si>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</si>
  <si>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</si>
  <si>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</si>
  <si>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</si>
  <si>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</si>
  <si>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</si>
  <si>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</si>
  <si>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</si>
  <si>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</si>
  <si>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</si>
  <si>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</si>
  <si>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</si>
  <si>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</si>
  <si>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</si>
  <si>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</si>
  <si>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</si>
  <si>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</si>
  <si>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</si>
  <si>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</si>
  <si>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</si>
  <si>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</si>
  <si>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</si>
  <si>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</si>
  <si>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</si>
  <si>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</si>
  <si>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</si>
  <si>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</si>
  <si>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</si>
  <si>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</si>
  <si>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</si>
  <si>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</si>
  <si>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</si>
  <si>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</si>
  <si>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</si>
  <si>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</si>
  <si>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</si>
  <si>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</si>
  <si>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</si>
  <si>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</si>
  <si>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</si>
  <si>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</si>
  <si>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</si>
  <si>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</si>
  <si>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</si>
  <si>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</si>
  <si>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</si>
  <si>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</si>
  <si>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</si>
  <si>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</si>
  <si>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</si>
  <si>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</si>
  <si>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</si>
  <si>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</si>
  <si>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</si>
  <si>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</si>
  <si>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</si>
  <si>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</si>
  <si>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</si>
  <si>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</si>
  <si>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</si>
  <si>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</si>
  <si>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</si>
  <si>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</si>
  <si>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</si>
  <si>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</si>
  <si>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</si>
  <si>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</si>
  <si>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</si>
  <si>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</si>
  <si>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</si>
  <si>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</si>
  <si>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</si>
  <si>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</si>
  <si>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</si>
  <si>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</si>
  <si>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</si>
  <si>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</si>
  <si>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</si>
  <si>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</si>
  <si>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</si>
  <si>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</si>
  <si>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</si>
  <si>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</si>
  <si>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</si>
  <si>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</si>
  <si>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</si>
  <si>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</si>
  <si>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</si>
  <si>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</si>
  <si>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</si>
  <si>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</si>
  <si>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</si>
  <si>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</si>
  <si>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</si>
  <si>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</si>
  <si>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</si>
  <si>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</si>
  <si>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</si>
  <si>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</si>
  <si>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</si>
  <si>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</si>
  <si>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</si>
  <si>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</si>
  <si>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</si>
  <si>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</si>
  <si>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</si>
  <si>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</si>
  <si>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</si>
  <si>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</si>
  <si>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</si>
  <si>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</si>
  <si>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</si>
  <si>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</si>
  <si>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</si>
  <si>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</si>
  <si>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</si>
  <si>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</si>
  <si>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</si>
  <si>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</si>
  <si>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</si>
  <si>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</si>
  <si>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</si>
  <si>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</si>
  <si>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</si>
  <si>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</si>
  <si>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</si>
  <si>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</si>
  <si>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</si>
  <si>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</si>
  <si>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</si>
  <si>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</si>
  <si>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</si>
  <si>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</si>
  <si>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</si>
  <si>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</si>
  <si>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</si>
  <si>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</si>
  <si>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</si>
  <si>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</si>
  <si>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</si>
  <si>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</si>
  <si>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</si>
  <si>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</si>
  <si>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</si>
  <si>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</si>
  <si>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</si>
  <si>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</si>
  <si>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</si>
  <si>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</si>
  <si>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</si>
  <si>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</si>
  <si>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</si>
  <si>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</si>
  <si>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</si>
  <si>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</si>
  <si>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</si>
  <si>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</si>
  <si>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</si>
  <si>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</si>
  <si>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</si>
  <si>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</si>
  <si>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</si>
  <si>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</si>
  <si>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</si>
  <si>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</si>
  <si>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</si>
  <si>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</si>
  <si>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</si>
  <si>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</si>
  <si>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</si>
  <si>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</si>
  <si>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</si>
  <si>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</si>
  <si>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</si>
  <si>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</si>
  <si>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</si>
  <si>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</si>
  <si>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</si>
  <si>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</si>
  <si>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</si>
  <si>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</si>
  <si>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</si>
  <si>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</si>
  <si>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</si>
  <si>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</si>
  <si>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</si>
  <si>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</si>
  <si>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</si>
  <si>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</si>
  <si>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</si>
  <si>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</si>
  <si>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</si>
  <si>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</si>
  <si>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</si>
  <si>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</si>
  <si>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</si>
  <si>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</si>
  <si>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</si>
  <si>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</si>
  <si>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</si>
  <si>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</si>
  <si>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</si>
  <si>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</si>
  <si>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</si>
  <si>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</si>
  <si>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</si>
  <si>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</si>
  <si>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</si>
  <si>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</si>
  <si>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</si>
  <si>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</si>
  <si>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</si>
  <si>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</si>
  <si>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</si>
  <si>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</si>
  <si>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</si>
  <si>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</si>
  <si>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</si>
  <si>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</si>
  <si>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</si>
  <si>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</si>
  <si>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</si>
  <si>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</si>
  <si>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</si>
  <si>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</si>
  <si>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</si>
  <si>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</si>
  <si>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</si>
  <si>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</si>
  <si>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</si>
  <si>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</si>
  <si>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</si>
  <si>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</si>
  <si>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</si>
  <si>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</si>
  <si>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</si>
  <si>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</si>
  <si>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Mishrapur</t>
  </si>
  <si>
    <t>SF0091825</t>
  </si>
  <si>
    <t>Sibaprasad Swain</t>
  </si>
  <si>
    <t>SAI</t>
  </si>
  <si>
    <t>Chetana</t>
  </si>
  <si>
    <t>SSF3690120</t>
  </si>
  <si>
    <t>OBC</t>
  </si>
  <si>
    <t>HINDU</t>
  </si>
  <si>
    <t>Agriculture &amp; Farming</t>
  </si>
  <si>
    <t>MAMINA JENA</t>
  </si>
  <si>
    <t>28-Mar-2023</t>
  </si>
  <si>
    <t>Fri</t>
  </si>
  <si>
    <t>1</t>
  </si>
  <si>
    <t>2.65 Yrs</t>
  </si>
  <si>
    <t>28 Mar 2023</t>
  </si>
  <si>
    <t>&gt; 2 to 4 Years</t>
  </si>
  <si>
    <t>06-May-2023</t>
  </si>
  <si>
    <t>13-Mar-2025</t>
  </si>
  <si>
    <t>Open</t>
  </si>
  <si>
    <t/>
  </si>
  <si>
    <t>30-Sep-2025</t>
  </si>
  <si>
    <t>Amarendra Malik/SF0059488</t>
  </si>
  <si>
    <t>Borrower MAMINA JENA/351265250 She paid her EMI Rs 2400/- on date 04-12-2024, Rs 2400/- on date 01-01-2025, Rs 2400/- on date 05-02-2025, Rs 2400/- on date 05-03-2025 to LO Sudhanshu Kumar Pradhan/SF0093565 but LO Sudhanshu Kumar Pradhan/SF0093565 not Posted in FIMO.</t>
  </si>
  <si>
    <t>Sudhanshu Kumar Pradhan</t>
  </si>
  <si>
    <t>SF0093565</t>
  </si>
  <si>
    <t>Borrower MAMINA JENA/351265250 She paid her EMI Rs 2400/- on date 04-12-2024 to LO Sudhanshu Kumar Pradhan/SF0093565 but LO Sudhanshu Kumar Pradhan/SF0093565 not Posted in FIMO.</t>
  </si>
  <si>
    <t>Borrower MAMINA JENA/351265250 She paid her EMI Rs 2400/- on date 01-01-2025 to LO Sudhanshu Kumar Pradhan/SF0093565 but LO Sudhanshu Kumar Pradhan/SF0093565 not Posted in FIMO.</t>
  </si>
  <si>
    <t>Borrower MAMINA JENA/351265250 She paid her EMI Rs 2400/- on date 05-02-2025 to LO Sudhanshu Kumar Pradhan/SF0093565 but LO Sudhanshu Kumar Pradhan/SF0093565 not Posted in FIMO.</t>
  </si>
  <si>
    <t>Borrower MAMINA JENA/351265250 She paid her EMI Rs 2400/- on date 05-03-2025 to LO Sudhanshu Kumar Pradhan/SF0093565 but LO Sudhanshu Kumar Pradhan/SF0093565 not Posted in FIMO.</t>
  </si>
  <si>
    <t>Suryakanta Mohanty</t>
  </si>
  <si>
    <t>SF0099668</t>
  </si>
  <si>
    <t>BM</t>
  </si>
  <si>
    <t>Sanjeet Malik</t>
  </si>
  <si>
    <t>SF0054913</t>
  </si>
  <si>
    <t>BQM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</si>
  <si>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</si>
  <si>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</si>
  <si>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</si>
  <si>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</si>
  <si>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</si>
  <si>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Resigned-Exited</t>
  </si>
  <si>
    <t>Fraud amount Observed Rs.9600/-</t>
  </si>
  <si>
    <t>FN25-26-02952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</si>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</sst>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45979</v>
      </c>
      <c r="H5" s="107" t="s">
        <v>293</v>
      </c>
      <c r="I5" s="61">
        <v>45981</v>
      </c>
      <c r="J5" s="74" t="str">
        <f>IF('Physical Cash at Safe'!D28="Yes",'Physical Cash at Safe'!E28,IF('Borrower Wise Details'!D5&lt;&gt;"",'Borrower Wise Details'!D5,""))</f>
        <v>FN25-26-02952</v>
      </c>
      <c r="K5" s="81">
        <v>1</v>
      </c>
      <c r="L5" s="82">
        <v>9600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Sudhanshu Kumar Pradhan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SF0093565</v>
      </c>
      <c r="U5" s="77" t="s">
        <v>298</v>
      </c>
      <c r="V5" s="61">
        <v>45750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45979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45987</v>
      </c>
      <c r="AH5" s="70" t="s">
        <v>299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Sudhanshu Kumar Pradhan</v>
      </c>
      <c r="E5" s="68" t="str">
        <f>IF(OR('Fraud Investigation Report'!T5="", 'Fraud Investigation Report'!T5=0), "", 'Fraud Investigation Report'!T5)</f>
        <v>SF0093565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9600</v>
      </c>
      <c r="Q5" s="49"/>
      <c r="R5" s="84" t="s">
        <v>302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5" sqref="C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45979</v>
      </c>
      <c r="C6" s="18">
        <v>45978</v>
      </c>
      <c r="D6" s="18">
        <v>45979</v>
      </c>
      <c r="E6" s="19">
        <v>0.39583333333333331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18667</v>
      </c>
      <c r="C18" s="23">
        <f>B18</f>
        <v>18667</v>
      </c>
      <c r="D18" s="27">
        <v>18667</v>
      </c>
      <c r="E18" s="28">
        <f>D18</f>
        <v>18667</v>
      </c>
    </row>
    <row r="19" spans="1:5" ht="14.4" x14ac:dyDescent="0.3">
      <c r="A19" s="29"/>
      <c r="B19" s="30" t="s">
        <v>76</v>
      </c>
      <c r="C19" s="31">
        <f>SUM(C10:C18)</f>
        <v>18667</v>
      </c>
      <c r="D19" s="30" t="s">
        <v>76</v>
      </c>
      <c r="E19" s="31">
        <f>SUM(E10:E18)</f>
        <v>18667</v>
      </c>
    </row>
    <row r="20" spans="1:5" ht="30" customHeight="1" x14ac:dyDescent="0.3">
      <c r="A20" s="144" t="s">
        <v>97</v>
      </c>
      <c r="B20" s="145"/>
      <c r="C20" s="32">
        <v>18667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287</v>
      </c>
      <c r="C34" s="39" t="s">
        <v>221</v>
      </c>
      <c r="D34" s="150" t="s">
        <v>290</v>
      </c>
      <c r="E34" s="151"/>
    </row>
    <row r="35" spans="1:5" ht="27.6" x14ac:dyDescent="0.3">
      <c r="A35" s="39" t="s">
        <v>222</v>
      </c>
      <c r="B35" s="38" t="s">
        <v>288</v>
      </c>
      <c r="C35" s="39" t="s">
        <v>224</v>
      </c>
      <c r="D35" s="150" t="s">
        <v>291</v>
      </c>
      <c r="E35" s="151"/>
    </row>
    <row r="36" spans="1:5" ht="25.5" customHeight="1" x14ac:dyDescent="0.3">
      <c r="A36" s="39" t="s">
        <v>223</v>
      </c>
      <c r="B36" s="38" t="s">
        <v>289</v>
      </c>
      <c r="C36" s="39" t="s">
        <v>225</v>
      </c>
      <c r="D36" s="152" t="s">
        <v>292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8" sqref="Q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300</v>
      </c>
      <c r="E5" s="65">
        <v>45979</v>
      </c>
      <c r="F5" s="38" t="s">
        <v>281</v>
      </c>
      <c r="G5" s="49" t="s">
        <v>282</v>
      </c>
      <c r="H5" s="49" t="s">
        <v>301</v>
      </c>
      <c r="I5" s="120">
        <v>481798</v>
      </c>
      <c r="J5" s="120" t="s">
        <v>263</v>
      </c>
      <c r="K5" s="120" t="s">
        <v>267</v>
      </c>
      <c r="L5" s="11">
        <v>351265250</v>
      </c>
      <c r="M5" s="65" t="s">
        <v>268</v>
      </c>
      <c r="N5" s="124">
        <v>44040</v>
      </c>
      <c r="O5" s="124">
        <v>2400</v>
      </c>
      <c r="P5" s="121" t="s">
        <v>139</v>
      </c>
      <c r="Q5" s="80">
        <v>45630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FN25-26-02952</v>
      </c>
      <c r="E6" s="65">
        <v>45979</v>
      </c>
      <c r="F6" s="38" t="str">
        <f>IF(J6&lt;&gt;"", $F$5, "")</f>
        <v>Sudhanshu Kumar Pradhan</v>
      </c>
      <c r="G6" s="49" t="str">
        <f>IF(J6&lt;&gt;"", $G$5, "")</f>
        <v>SF0093565</v>
      </c>
      <c r="H6" s="49" t="str">
        <f>IF(J6&lt;&gt;"", $H$5, "")</f>
        <v>Loan Officer</v>
      </c>
      <c r="I6" s="120">
        <v>481798</v>
      </c>
      <c r="J6" s="120" t="s">
        <v>263</v>
      </c>
      <c r="K6" s="120" t="s">
        <v>267</v>
      </c>
      <c r="L6" s="11">
        <v>351265250</v>
      </c>
      <c r="M6" s="65" t="s">
        <v>268</v>
      </c>
      <c r="N6" s="124">
        <v>44040</v>
      </c>
      <c r="O6" s="124">
        <v>2400</v>
      </c>
      <c r="P6" s="121" t="s">
        <v>139</v>
      </c>
      <c r="Q6" s="80">
        <v>45658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284</v>
      </c>
    </row>
    <row r="7" spans="1:23" ht="25.05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FN25-26-02952</v>
      </c>
      <c r="E7" s="65">
        <v>45979</v>
      </c>
      <c r="F7" s="38" t="str">
        <f t="shared" ref="F7:F70" si="5">IF(J7&lt;&gt;"", $F$5, "")</f>
        <v>Sudhanshu Kumar Pradhan</v>
      </c>
      <c r="G7" s="49" t="str">
        <f t="shared" ref="G7:G70" si="6">IF(J7&lt;&gt;"", $G$5, "")</f>
        <v>SF0093565</v>
      </c>
      <c r="H7" s="49" t="str">
        <f t="shared" ref="H7:H70" si="7">IF(J7&lt;&gt;"", $H$5, "")</f>
        <v>Loan Officer</v>
      </c>
      <c r="I7" s="120">
        <v>481798</v>
      </c>
      <c r="J7" s="120" t="s">
        <v>263</v>
      </c>
      <c r="K7" s="120" t="s">
        <v>267</v>
      </c>
      <c r="L7" s="11">
        <v>351265250</v>
      </c>
      <c r="M7" s="65" t="s">
        <v>268</v>
      </c>
      <c r="N7" s="124">
        <v>44040</v>
      </c>
      <c r="O7" s="124">
        <v>2400</v>
      </c>
      <c r="P7" s="121" t="s">
        <v>139</v>
      </c>
      <c r="Q7" s="80">
        <v>45693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201</v>
      </c>
      <c r="W7" s="122" t="s">
        <v>285</v>
      </c>
    </row>
    <row r="8" spans="1:23" ht="25.05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tr">
        <f t="shared" si="4"/>
        <v>FN25-26-02952</v>
      </c>
      <c r="E8" s="65">
        <v>45979</v>
      </c>
      <c r="F8" s="38" t="str">
        <f t="shared" si="5"/>
        <v>Sudhanshu Kumar Pradhan</v>
      </c>
      <c r="G8" s="49" t="str">
        <f t="shared" si="6"/>
        <v>SF0093565</v>
      </c>
      <c r="H8" s="49" t="str">
        <f t="shared" si="7"/>
        <v>Loan Officer</v>
      </c>
      <c r="I8" s="120">
        <v>481798</v>
      </c>
      <c r="J8" s="120" t="s">
        <v>263</v>
      </c>
      <c r="K8" s="120" t="s">
        <v>267</v>
      </c>
      <c r="L8" s="11">
        <v>351265250</v>
      </c>
      <c r="M8" s="65" t="s">
        <v>268</v>
      </c>
      <c r="N8" s="124">
        <v>44040</v>
      </c>
      <c r="O8" s="124">
        <v>2400</v>
      </c>
      <c r="P8" s="121" t="s">
        <v>139</v>
      </c>
      <c r="Q8" s="80">
        <v>45721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201</v>
      </c>
      <c r="W8" s="122" t="s">
        <v>286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W5" activePane="bottomRight" state="frozen"/>
      <selection pane="topRight" activeCell="Q1" sqref="Q1"/>
      <selection pane="bottomLeft" activeCell="A5" sqref="A5"/>
      <selection pane="bottomRight" activeCell="W5" sqref="W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62305</v>
      </c>
      <c r="J5" s="38" t="s">
        <v>258</v>
      </c>
      <c r="K5" s="84">
        <v>62305</v>
      </c>
      <c r="L5" s="84" t="s">
        <v>259</v>
      </c>
      <c r="M5" s="38" t="s">
        <v>260</v>
      </c>
      <c r="N5" s="84">
        <v>104323</v>
      </c>
      <c r="O5" s="84">
        <v>481798</v>
      </c>
      <c r="P5" s="84">
        <v>143509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351265250</v>
      </c>
      <c r="Z5" s="38" t="s">
        <v>267</v>
      </c>
      <c r="AA5" s="108" t="s">
        <v>268</v>
      </c>
      <c r="AB5" s="84">
        <v>44040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1754</v>
      </c>
      <c r="AK5" s="84">
        <v>2400</v>
      </c>
      <c r="AL5" s="108" t="s">
        <v>275</v>
      </c>
      <c r="AM5" s="84">
        <v>32751.68</v>
      </c>
      <c r="AN5" s="112">
        <v>12202.32</v>
      </c>
      <c r="AO5" s="112">
        <v>44954</v>
      </c>
      <c r="AP5" s="112">
        <v>11288.32</v>
      </c>
      <c r="AQ5" s="112">
        <v>711.68</v>
      </c>
      <c r="AR5" s="112">
        <v>12000</v>
      </c>
      <c r="AS5" s="112">
        <v>11288.32</v>
      </c>
      <c r="AT5" s="112">
        <v>711.68</v>
      </c>
      <c r="AU5" s="112">
        <v>12000</v>
      </c>
      <c r="AV5" s="84">
        <v>32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 t="s">
        <v>278</v>
      </c>
      <c r="BE5" s="84">
        <v>44040</v>
      </c>
      <c r="BF5" s="38" t="s">
        <v>263</v>
      </c>
      <c r="BG5" s="84">
        <v>8965325414</v>
      </c>
      <c r="BH5" s="114" t="s">
        <v>279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9600</v>
      </c>
      <c r="BQ5" s="117" t="s">
        <v>201</v>
      </c>
      <c r="BR5" s="118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2025-11-26T09:50:11Z</dcterms:modified>
</cp:coreProperties>
</file>