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2957\"/>
    </mc:Choice>
  </mc:AlternateContent>
  <xr:revisionPtr revIDLastSave="0" documentId="13_ncr:1_{525C5B33-8A28-4245-AF3B-6D71DAD0606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<sst xmlns="http://schemas.openxmlformats.org/spreadsheetml/2006/main" count="370" uniqueCount="301">
  <si>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</si>
  <si>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</si>
  <si>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</si>
  <si>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</si>
  <si>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</si>
  <si>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</si>
  <si>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</si>
  <si>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</si>
  <si>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</si>
  <si>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</si>
  <si>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</si>
  <si>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</si>
  <si>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</si>
  <si>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</si>
  <si>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</si>
  <si>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</si>
  <si>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</si>
  <si>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</si>
  <si>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</si>
  <si>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</si>
  <si>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</si>
  <si>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</si>
  <si>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</si>
  <si>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</si>
  <si>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</si>
  <si>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</si>
  <si>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</si>
  <si>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</si>
  <si>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</si>
  <si>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</si>
  <si>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</si>
  <si>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</si>
  <si>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</si>
  <si>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</si>
  <si>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</si>
  <si>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</si>
  <si>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</si>
  <si>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</si>
  <si>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</si>
  <si>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</si>
  <si>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</si>
  <si>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</si>
  <si>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</si>
  <si>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</si>
  <si>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</si>
  <si>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</si>
  <si>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</si>
  <si>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</si>
  <si>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</si>
  <si>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</si>
  <si>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</si>
  <si>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</si>
  <si>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</si>
  <si>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</si>
  <si>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</si>
  <si>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</si>
  <si>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</si>
  <si>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</si>
  <si>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</si>
  <si>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</si>
  <si>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</si>
  <si>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</si>
  <si>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</si>
  <si>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</si>
  <si>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</si>
  <si>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</si>
  <si>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</si>
  <si>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</si>
  <si>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</si>
  <si>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</si>
  <si>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</si>
  <si>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</si>
  <si>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</si>
  <si>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</si>
  <si>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</si>
  <si>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</si>
  <si>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</si>
  <si>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</si>
  <si>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</si>
  <si>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</si>
  <si>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</si>
  <si>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</si>
  <si>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</si>
  <si>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</si>
  <si>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</si>
  <si>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</si>
  <si>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</si>
  <si>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</si>
  <si>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</si>
  <si>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</si>
  <si>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</si>
  <si>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</si>
  <si>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</si>
  <si>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</si>
  <si>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</si>
  <si>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</si>
  <si>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</si>
  <si>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</si>
  <si>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</si>
  <si>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</si>
  <si>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</si>
  <si>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</si>
  <si>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</si>
  <si>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</si>
  <si>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</si>
  <si>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</si>
  <si>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</si>
  <si>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</si>
  <si>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</si>
  <si>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</si>
  <si>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</si>
  <si>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</si>
  <si>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</si>
  <si>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</si>
  <si>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</si>
  <si>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</si>
  <si>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</si>
  <si>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</si>
  <si>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</si>
  <si>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</si>
  <si>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</si>
  <si>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</si>
  <si>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</si>
  <si>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</si>
  <si>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</si>
  <si>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</si>
  <si>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</si>
  <si>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</si>
  <si>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</si>
  <si>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</si>
  <si>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</si>
  <si>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</si>
  <si>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</si>
  <si>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</si>
  <si>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</si>
  <si>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</si>
  <si>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</si>
  <si>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</si>
  <si>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</si>
  <si>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</si>
  <si>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</si>
  <si>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</si>
  <si>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</si>
  <si>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</si>
  <si>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</si>
  <si>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</si>
  <si>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</si>
  <si>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</si>
  <si>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</si>
  <si>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</si>
  <si>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</si>
  <si>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</si>
  <si>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</si>
  <si>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</si>
  <si>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</si>
  <si>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</si>
  <si>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</si>
  <si>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</si>
  <si>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</si>
  <si>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</si>
  <si>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</si>
  <si>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</si>
  <si>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</si>
  <si>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</si>
  <si>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</si>
  <si>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</si>
  <si>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</si>
  <si>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</si>
  <si>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</si>
  <si>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</si>
  <si>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</si>
  <si>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</si>
  <si>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</si>
  <si>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</si>
  <si>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</si>
  <si>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</si>
  <si>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</si>
  <si>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</si>
  <si>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</si>
  <si>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</si>
  <si>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</si>
  <si>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</si>
  <si>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</si>
  <si>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</si>
  <si>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</si>
  <si>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</si>
  <si>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</si>
  <si>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</si>
  <si>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</si>
  <si>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</si>
  <si>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</si>
  <si>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</si>
  <si>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</si>
  <si>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</si>
  <si>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</si>
  <si>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</si>
  <si>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</si>
  <si>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</si>
  <si>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</si>
  <si>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</si>
  <si>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</si>
  <si>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</si>
  <si>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</si>
  <si>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</si>
  <si>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</si>
  <si>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</si>
  <si>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</si>
  <si>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</si>
  <si>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</si>
  <si>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</si>
  <si>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</si>
  <si>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</si>
  <si>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</si>
  <si>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</si>
  <si>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</si>
  <si>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</si>
  <si>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</si>
  <si>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</si>
  <si>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</si>
  <si>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</si>
  <si>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</si>
  <si>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</si>
  <si>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</si>
  <si>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</si>
  <si>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</si>
  <si>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</si>
  <si>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</si>
  <si>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</si>
  <si>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</si>
  <si>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</si>
  <si>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</si>
  <si>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</si>
  <si>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</si>
  <si>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</si>
  <si>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</si>
  <si>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</si>
  <si>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</si>
  <si>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</si>
  <si>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</si>
  <si>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</si>
  <si>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</si>
  <si>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</si>
  <si>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</si>
  <si>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</si>
  <si>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</si>
  <si>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</si>
  <si>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</si>
  <si>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</si>
  <si>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</si>
  <si>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</si>
  <si>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</si>
  <si>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OR2704</t>
  </si>
  <si>
    <t>Basudevpur</t>
  </si>
  <si>
    <t>Bhadrak</t>
  </si>
  <si>
    <t>Ranjan Kumar Khanda</t>
  </si>
  <si>
    <t>SF0054308</t>
  </si>
  <si>
    <t>BM</t>
  </si>
  <si>
    <t>Prasanta Kumar Behera</t>
  </si>
  <si>
    <t>SF0088930</t>
  </si>
  <si>
    <t>East</t>
  </si>
  <si>
    <t>Balimunda</t>
  </si>
  <si>
    <t>SF0087190</t>
  </si>
  <si>
    <t>Dharmananda Sahoo</t>
  </si>
  <si>
    <t>MAA</t>
  </si>
  <si>
    <t>Chetana</t>
  </si>
  <si>
    <t>SID951374873741</t>
  </si>
  <si>
    <t>OBC</t>
  </si>
  <si>
    <t>HINDU</t>
  </si>
  <si>
    <t>Barber Shop</t>
  </si>
  <si>
    <t xml:space="preserve">MATAJI BANDH </t>
  </si>
  <si>
    <t>14-Dec-2023</t>
  </si>
  <si>
    <t>10</t>
  </si>
  <si>
    <t>4</t>
  </si>
  <si>
    <t>6.57 Yrs</t>
  </si>
  <si>
    <t>04 Mar 2020</t>
  </si>
  <si>
    <t>&gt; 6 to 10 Years</t>
  </si>
  <si>
    <t>10-Jan-2024</t>
  </si>
  <si>
    <t>11-Nov-2025</t>
  </si>
  <si>
    <t>Open</t>
  </si>
  <si>
    <t/>
  </si>
  <si>
    <t>8144707947</t>
  </si>
  <si>
    <t>Amarendra Malik/SF0059488</t>
  </si>
  <si>
    <t>Borrower MATAJI BANDH/354130516 She paid her EMI Rs 3900/- on date 10-11-2024, Rs 3900/- on date 10-12-2024, Rs 3900/- on date 10-04-2025, Rs 3900/- on date 10-05-2025, And Rs 3900/- on date 10-06-25 to LO Jagannath Mallik/SF0085142 but LO Jagannath Mallik/SF0085142 not Posted in FIMO.</t>
  </si>
  <si>
    <t>Jagannath Mallik</t>
  </si>
  <si>
    <t>SF0085142</t>
  </si>
  <si>
    <t>Credit Assistant</t>
  </si>
  <si>
    <t>Borrower MATAJI BANDH/354130516 She paid her EMI Rs 3900/- on date 10-11-2024 to LO Jagannath Mallik/SF0085142 but LO Jagannath Mallik/SF0085142 not Posted in FIMO.</t>
  </si>
  <si>
    <t>Borrower MATAJI BANDH/354130516 She paid her EMI Rs 3900/- on date 10-12-2024 to LO Jagannath Mallik/SF0085142 but LO Jagannath Mallik/SF0085142 not Posted in FIMO.</t>
  </si>
  <si>
    <t>Borrower MATAJI BANDH/354130516 She paid her EMI Rs 3900/- on date 10-04-2025 to LO Jagannath Mallik/SF0085142 but LO Jagannath Mallik/SF0085142 not Posted in FIMO.</t>
  </si>
  <si>
    <t>Borrower MATAJI BANDH/354130516 She paid her EMI Rs 3900/- on date 10-05-2025 to LO Jagannath Mallik/SF0085142 but LO Jagannath Mallik/SF0085142 not Posted in FIMO.</t>
  </si>
  <si>
    <t>Borrower MATAJI BANDH/354130516 She paid her EMI Rs 3900/- on date 10-06-25 to LO Jagannath Mallik/SF0085142 but LO Jagannath Mallik/SF0085142 not Posted in FIMO.</t>
  </si>
  <si>
    <t>CSS</t>
  </si>
  <si>
    <t>Sunil Kumar Behera/SF0029643</t>
  </si>
  <si>
    <t>Krushna Chandra Sahoo/SF0083225</t>
  </si>
  <si>
    <t>Alok Kumar Maharana/SF0083414</t>
  </si>
  <si>
    <t>Terminated</t>
  </si>
  <si>
    <t>Fraud amount Observed Rs.19500/-</t>
  </si>
  <si>
    <t>Completed-Report Submitted</t>
  </si>
  <si>
    <t>CA</t>
  </si>
  <si>
    <t>FN25-26-02957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</si>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</sst>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vertical="top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45980</v>
      </c>
      <c r="H5" s="107" t="s">
        <v>291</v>
      </c>
      <c r="I5" s="61">
        <v>45981</v>
      </c>
      <c r="J5" s="74" t="str">
        <f>IF('Physical Cash at Safe'!D28="Yes",'Physical Cash at Safe'!E28,IF('Borrower Wise Details'!D5&lt;&gt;"",'Borrower Wise Details'!D5,""))</f>
        <v>FN25-26-02957</v>
      </c>
      <c r="K5" s="81">
        <v>1</v>
      </c>
      <c r="L5" s="82">
        <v>19500</v>
      </c>
      <c r="M5" s="82">
        <v>0</v>
      </c>
      <c r="N5" s="82" t="s">
        <v>292</v>
      </c>
      <c r="O5" s="82" t="s">
        <v>293</v>
      </c>
      <c r="P5" s="82" t="s">
        <v>294</v>
      </c>
      <c r="Q5" s="82" t="s">
        <v>250</v>
      </c>
      <c r="R5" s="75" t="str">
        <f>IF('Physical Cash at Safe'!$D$28="Yes", 'Physical Cash at Safe'!$A$28, IF('Borrower Wise Details'!F5&lt;&gt;"", 'Borrower Wise Details'!F5, ""))</f>
        <v>Jagannath Mallik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SF0085142</v>
      </c>
      <c r="U5" s="77" t="s">
        <v>295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45980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45986</v>
      </c>
      <c r="AH5" s="70" t="s">
        <v>296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4" sqref="E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Jagannath Mallik</v>
      </c>
      <c r="E5" s="68" t="str">
        <f>IF(OR('Fraud Investigation Report'!T5="", 'Fraud Investigation Report'!T5=0), "", 'Fraud Investigation Report'!T5)</f>
        <v>SF0085142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19500</v>
      </c>
      <c r="Q5" s="49"/>
      <c r="R5" s="84" t="s">
        <v>300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253</v>
      </c>
      <c r="D4" s="41" t="s">
        <v>253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45980</v>
      </c>
      <c r="C6" s="18">
        <v>45979</v>
      </c>
      <c r="D6" s="18">
        <v>45980</v>
      </c>
      <c r="E6" s="19">
        <v>0.4375</v>
      </c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>
        <v>0</v>
      </c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6" t="s">
        <v>249</v>
      </c>
      <c r="E32" s="157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50">
        <v>213</v>
      </c>
      <c r="E33" s="151"/>
    </row>
    <row r="34" spans="1:5" ht="27.6" x14ac:dyDescent="0.3">
      <c r="A34" s="39" t="s">
        <v>220</v>
      </c>
      <c r="B34" s="38" t="s">
        <v>254</v>
      </c>
      <c r="C34" s="39" t="s">
        <v>221</v>
      </c>
      <c r="D34" s="152" t="s">
        <v>257</v>
      </c>
      <c r="E34" s="153"/>
    </row>
    <row r="35" spans="1:5" ht="27.6" x14ac:dyDescent="0.3">
      <c r="A35" s="39" t="s">
        <v>222</v>
      </c>
      <c r="B35" s="38" t="s">
        <v>255</v>
      </c>
      <c r="C35" s="39" t="s">
        <v>224</v>
      </c>
      <c r="D35" s="152" t="s">
        <v>258</v>
      </c>
      <c r="E35" s="153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54" t="s">
        <v>298</v>
      </c>
      <c r="E36" s="15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F18" sqref="F1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299</v>
      </c>
      <c r="E5" s="65">
        <v>45980</v>
      </c>
      <c r="F5" s="38" t="s">
        <v>283</v>
      </c>
      <c r="G5" s="49" t="s">
        <v>284</v>
      </c>
      <c r="H5" s="49" t="s">
        <v>285</v>
      </c>
      <c r="I5" s="120">
        <v>590909</v>
      </c>
      <c r="J5" s="120" t="s">
        <v>265</v>
      </c>
      <c r="K5" s="120" t="s">
        <v>269</v>
      </c>
      <c r="L5" s="11">
        <v>354130516</v>
      </c>
      <c r="M5" s="65" t="s">
        <v>270</v>
      </c>
      <c r="N5" s="124">
        <v>73000</v>
      </c>
      <c r="O5" s="124">
        <v>3900</v>
      </c>
      <c r="P5" s="121" t="s">
        <v>139</v>
      </c>
      <c r="Q5" s="80">
        <v>45606</v>
      </c>
      <c r="R5" s="124">
        <v>3900</v>
      </c>
      <c r="S5" s="124">
        <v>0</v>
      </c>
      <c r="T5" s="124"/>
      <c r="U5" s="125">
        <f t="shared" ref="U5" si="0">IF(AND(ISBLANK(R5),ISBLANK(S5),ISBLANK(T5)),"",R5-(S5+T5))</f>
        <v>3900</v>
      </c>
      <c r="V5" s="117" t="s">
        <v>201</v>
      </c>
      <c r="W5" s="122" t="s">
        <v>286</v>
      </c>
    </row>
    <row r="6" spans="1:23" ht="25.05" customHeight="1" x14ac:dyDescent="0.3">
      <c r="A6" s="64">
        <v>2</v>
      </c>
      <c r="B6" s="60" t="str">
        <f>IF(J6&lt;&gt;"", $B$5, "")</f>
        <v>OR2704</v>
      </c>
      <c r="C6" s="119" t="str">
        <f>IF(J6&lt;&gt;"", $C$5, "")</f>
        <v>Basudevpur</v>
      </c>
      <c r="D6" s="41" t="str">
        <f>IF(J6&lt;&gt;"", $D$5, "")</f>
        <v>FN25-26-02957</v>
      </c>
      <c r="E6" s="65">
        <v>45980</v>
      </c>
      <c r="F6" s="38" t="str">
        <f>IF(J6&lt;&gt;"", $F$5, "")</f>
        <v>Jagannath Mallik</v>
      </c>
      <c r="G6" s="49" t="str">
        <f>IF(J6&lt;&gt;"", $G$5, "")</f>
        <v>SF0085142</v>
      </c>
      <c r="H6" s="49" t="str">
        <f>IF(J6&lt;&gt;"", $H$5, "")</f>
        <v>Credit Assistant</v>
      </c>
      <c r="I6" s="120">
        <v>590909</v>
      </c>
      <c r="J6" s="120" t="s">
        <v>265</v>
      </c>
      <c r="K6" s="120" t="s">
        <v>269</v>
      </c>
      <c r="L6" s="11">
        <v>354130516</v>
      </c>
      <c r="M6" s="65" t="s">
        <v>270</v>
      </c>
      <c r="N6" s="124">
        <v>73000</v>
      </c>
      <c r="O6" s="124">
        <v>3900</v>
      </c>
      <c r="P6" s="121" t="s">
        <v>139</v>
      </c>
      <c r="Q6" s="80">
        <v>45636</v>
      </c>
      <c r="R6" s="124">
        <v>3900</v>
      </c>
      <c r="S6" s="124">
        <v>0</v>
      </c>
      <c r="T6" s="124"/>
      <c r="U6" s="125">
        <f t="shared" ref="U6:U69" si="1">IF(AND(ISBLANK(R6),ISBLANK(S6),ISBLANK(T6)),"",R6-(S6+T6))</f>
        <v>3900</v>
      </c>
      <c r="V6" s="117" t="s">
        <v>201</v>
      </c>
      <c r="W6" s="130" t="s">
        <v>287</v>
      </c>
    </row>
    <row r="7" spans="1:23" ht="25.05" customHeight="1" x14ac:dyDescent="0.3">
      <c r="A7" s="64">
        <v>3</v>
      </c>
      <c r="B7" s="60" t="str">
        <f t="shared" ref="B7:B70" si="2">IF(J7&lt;&gt;"", $B$5, "")</f>
        <v>OR2704</v>
      </c>
      <c r="C7" s="119" t="str">
        <f t="shared" ref="C7:C70" si="3">IF(J7&lt;&gt;"", $C$5, "")</f>
        <v>Basudevpur</v>
      </c>
      <c r="D7" s="41" t="str">
        <f t="shared" ref="D7:D70" si="4">IF(J7&lt;&gt;"", $D$5, "")</f>
        <v>FN25-26-02957</v>
      </c>
      <c r="E7" s="65">
        <v>45980</v>
      </c>
      <c r="F7" s="38" t="str">
        <f t="shared" ref="F7:F70" si="5">IF(J7&lt;&gt;"", $F$5, "")</f>
        <v>Jagannath Mallik</v>
      </c>
      <c r="G7" s="49" t="str">
        <f t="shared" ref="G7:G70" si="6">IF(J7&lt;&gt;"", $G$5, "")</f>
        <v>SF0085142</v>
      </c>
      <c r="H7" s="49" t="str">
        <f t="shared" ref="H7:H70" si="7">IF(J7&lt;&gt;"", $H$5, "")</f>
        <v>Credit Assistant</v>
      </c>
      <c r="I7" s="120">
        <v>590909</v>
      </c>
      <c r="J7" s="120" t="s">
        <v>265</v>
      </c>
      <c r="K7" s="120" t="s">
        <v>269</v>
      </c>
      <c r="L7" s="11">
        <v>354130516</v>
      </c>
      <c r="M7" s="65" t="s">
        <v>270</v>
      </c>
      <c r="N7" s="124">
        <v>73000</v>
      </c>
      <c r="O7" s="124">
        <v>3900</v>
      </c>
      <c r="P7" s="121" t="s">
        <v>139</v>
      </c>
      <c r="Q7" s="80">
        <v>45757</v>
      </c>
      <c r="R7" s="124">
        <v>3900</v>
      </c>
      <c r="S7" s="124">
        <v>0</v>
      </c>
      <c r="T7" s="124"/>
      <c r="U7" s="125">
        <f t="shared" si="1"/>
        <v>3900</v>
      </c>
      <c r="V7" s="117" t="s">
        <v>201</v>
      </c>
      <c r="W7" s="122" t="s">
        <v>288</v>
      </c>
    </row>
    <row r="8" spans="1:23" ht="25.05" customHeight="1" x14ac:dyDescent="0.3">
      <c r="A8" s="64">
        <v>4</v>
      </c>
      <c r="B8" s="60" t="str">
        <f t="shared" si="2"/>
        <v>OR2704</v>
      </c>
      <c r="C8" s="119" t="str">
        <f t="shared" si="3"/>
        <v>Basudevpur</v>
      </c>
      <c r="D8" s="41" t="str">
        <f t="shared" si="4"/>
        <v>FN25-26-02957</v>
      </c>
      <c r="E8" s="65">
        <v>45980</v>
      </c>
      <c r="F8" s="38" t="str">
        <f t="shared" si="5"/>
        <v>Jagannath Mallik</v>
      </c>
      <c r="G8" s="49" t="str">
        <f t="shared" si="6"/>
        <v>SF0085142</v>
      </c>
      <c r="H8" s="49" t="str">
        <f t="shared" si="7"/>
        <v>Credit Assistant</v>
      </c>
      <c r="I8" s="120">
        <v>590909</v>
      </c>
      <c r="J8" s="120" t="s">
        <v>265</v>
      </c>
      <c r="K8" s="120" t="s">
        <v>269</v>
      </c>
      <c r="L8" s="11">
        <v>354130516</v>
      </c>
      <c r="M8" s="65" t="s">
        <v>270</v>
      </c>
      <c r="N8" s="124">
        <v>73000</v>
      </c>
      <c r="O8" s="124">
        <v>3900</v>
      </c>
      <c r="P8" s="121" t="s">
        <v>139</v>
      </c>
      <c r="Q8" s="80">
        <v>45787</v>
      </c>
      <c r="R8" s="124">
        <v>3900</v>
      </c>
      <c r="S8" s="124">
        <v>0</v>
      </c>
      <c r="T8" s="124"/>
      <c r="U8" s="125">
        <f t="shared" si="1"/>
        <v>3900</v>
      </c>
      <c r="V8" s="117" t="s">
        <v>201</v>
      </c>
      <c r="W8" s="122" t="s">
        <v>289</v>
      </c>
    </row>
    <row r="9" spans="1:23" ht="25.05" customHeight="1" x14ac:dyDescent="0.3">
      <c r="A9" s="64">
        <v>5</v>
      </c>
      <c r="B9" s="60" t="str">
        <f t="shared" si="2"/>
        <v>OR2704</v>
      </c>
      <c r="C9" s="119" t="str">
        <f t="shared" si="3"/>
        <v>Basudevpur</v>
      </c>
      <c r="D9" s="41" t="str">
        <f t="shared" si="4"/>
        <v>FN25-26-02957</v>
      </c>
      <c r="E9" s="65">
        <v>45980</v>
      </c>
      <c r="F9" s="38" t="str">
        <f t="shared" si="5"/>
        <v>Jagannath Mallik</v>
      </c>
      <c r="G9" s="49" t="str">
        <f t="shared" si="6"/>
        <v>SF0085142</v>
      </c>
      <c r="H9" s="49" t="str">
        <f t="shared" si="7"/>
        <v>Credit Assistant</v>
      </c>
      <c r="I9" s="120">
        <v>590909</v>
      </c>
      <c r="J9" s="120" t="s">
        <v>265</v>
      </c>
      <c r="K9" s="120" t="s">
        <v>269</v>
      </c>
      <c r="L9" s="11">
        <v>354130516</v>
      </c>
      <c r="M9" s="65" t="s">
        <v>270</v>
      </c>
      <c r="N9" s="124">
        <v>73000</v>
      </c>
      <c r="O9" s="124">
        <v>3900</v>
      </c>
      <c r="P9" s="121" t="s">
        <v>139</v>
      </c>
      <c r="Q9" s="80">
        <v>45818</v>
      </c>
      <c r="R9" s="124">
        <v>3900</v>
      </c>
      <c r="S9" s="124">
        <v>0</v>
      </c>
      <c r="T9" s="124"/>
      <c r="U9" s="125">
        <f t="shared" si="1"/>
        <v>3900</v>
      </c>
      <c r="V9" s="117" t="s">
        <v>201</v>
      </c>
      <c r="W9" s="122" t="s">
        <v>290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K4" sqref="K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31">
        <v>45980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259</v>
      </c>
      <c r="C5" s="38" t="s">
        <v>247</v>
      </c>
      <c r="D5" s="38" t="s">
        <v>253</v>
      </c>
      <c r="E5" s="38" t="s">
        <v>253</v>
      </c>
      <c r="F5" s="38" t="s">
        <v>253</v>
      </c>
      <c r="G5" s="84" t="s">
        <v>251</v>
      </c>
      <c r="H5" s="38" t="s">
        <v>252</v>
      </c>
      <c r="I5" s="84">
        <v>57277</v>
      </c>
      <c r="J5" s="38" t="s">
        <v>260</v>
      </c>
      <c r="K5" s="84">
        <v>57277</v>
      </c>
      <c r="L5" s="84" t="s">
        <v>261</v>
      </c>
      <c r="M5" s="38" t="s">
        <v>262</v>
      </c>
      <c r="N5" s="84">
        <v>165595</v>
      </c>
      <c r="O5" s="84">
        <v>590909</v>
      </c>
      <c r="P5" s="84">
        <v>222102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267</v>
      </c>
      <c r="W5" s="84">
        <v>0</v>
      </c>
      <c r="X5" s="38" t="s">
        <v>268</v>
      </c>
      <c r="Y5" s="84">
        <v>354130516</v>
      </c>
      <c r="Z5" s="38" t="s">
        <v>269</v>
      </c>
      <c r="AA5" s="108" t="s">
        <v>270</v>
      </c>
      <c r="AB5" s="84">
        <v>73000</v>
      </c>
      <c r="AC5" s="108" t="s">
        <v>271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3900</v>
      </c>
      <c r="AK5" s="84">
        <v>3900</v>
      </c>
      <c r="AL5" s="108" t="s">
        <v>277</v>
      </c>
      <c r="AM5" s="84">
        <v>60667.29</v>
      </c>
      <c r="AN5" s="112">
        <v>19767.71</v>
      </c>
      <c r="AO5" s="112">
        <v>80435</v>
      </c>
      <c r="AP5" s="112">
        <v>12332.71</v>
      </c>
      <c r="AQ5" s="112">
        <v>447.29</v>
      </c>
      <c r="AR5" s="112">
        <v>12780</v>
      </c>
      <c r="AS5" s="112">
        <v>8889</v>
      </c>
      <c r="AT5" s="112">
        <v>376</v>
      </c>
      <c r="AU5" s="112">
        <v>9265</v>
      </c>
      <c r="AV5" s="84">
        <v>23</v>
      </c>
      <c r="AW5" s="84"/>
      <c r="AX5" s="84"/>
      <c r="AY5" s="108"/>
      <c r="AZ5" s="84"/>
      <c r="BA5" s="84"/>
      <c r="BB5" s="84" t="s">
        <v>278</v>
      </c>
      <c r="BC5" s="84" t="s">
        <v>279</v>
      </c>
      <c r="BD5" s="108"/>
      <c r="BE5" s="84">
        <v>0</v>
      </c>
      <c r="BF5" s="38" t="s">
        <v>265</v>
      </c>
      <c r="BG5" s="84" t="s">
        <v>280</v>
      </c>
      <c r="BH5" s="114" t="s">
        <v>281</v>
      </c>
      <c r="BI5" s="38" t="s">
        <v>110</v>
      </c>
      <c r="BJ5" s="85">
        <v>45980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19500</v>
      </c>
      <c r="BQ5" s="117" t="s">
        <v>201</v>
      </c>
      <c r="BR5" s="118" t="s">
        <v>282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2025-11-25T06:47:59Z</dcterms:modified>
</cp:coreProperties>
</file>