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Gunupur-FN25-26-02962\"/>
    </mc:Choice>
  </mc:AlternateContent>
  <xr:revisionPtr revIDLastSave="0" documentId="13_ncr:1_{9BD3CE5D-0DE0-4F59-B6DB-F3AA76BD7A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<sst xmlns="http://schemas.openxmlformats.org/spreadsheetml/2006/main" count="336" uniqueCount="292">
  <si>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</si>
  <si>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</si>
  <si>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</si>
  <si>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</si>
  <si>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</si>
  <si>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</si>
  <si>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</si>
  <si>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</si>
  <si>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</si>
  <si>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</si>
  <si>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</si>
  <si>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</si>
  <si>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</si>
  <si>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</si>
  <si>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</si>
  <si>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</si>
  <si>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</si>
  <si>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</si>
  <si>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</si>
  <si>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</si>
  <si>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</si>
  <si>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</si>
  <si>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</si>
  <si>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</si>
  <si>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</si>
  <si>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</si>
  <si>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</si>
  <si>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</si>
  <si>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</si>
  <si>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</si>
  <si>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</si>
  <si>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</si>
  <si>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</si>
  <si>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</si>
  <si>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</si>
  <si>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</si>
  <si>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</si>
  <si>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</si>
  <si>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</si>
  <si>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</si>
  <si>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</si>
  <si>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</si>
  <si>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</si>
  <si>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</si>
  <si>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</si>
  <si>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</si>
  <si>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</si>
  <si>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</si>
  <si>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</si>
  <si>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</si>
  <si>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</si>
  <si>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</si>
  <si>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</si>
  <si>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</si>
  <si>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</si>
  <si>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</si>
  <si>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</si>
  <si>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</si>
  <si>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</si>
  <si>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</si>
  <si>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</si>
  <si>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</si>
  <si>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</si>
  <si>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</si>
  <si>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</si>
  <si>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</si>
  <si>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</si>
  <si>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</si>
  <si>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</si>
  <si>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</si>
  <si>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</si>
  <si>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</si>
  <si>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</si>
  <si>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</si>
  <si>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</si>
  <si>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</si>
  <si>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</si>
  <si>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</si>
  <si>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</si>
  <si>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</si>
  <si>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</si>
  <si>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</si>
  <si>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</si>
  <si>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</si>
  <si>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</si>
  <si>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</si>
  <si>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</si>
  <si>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</si>
  <si>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</si>
  <si>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</si>
  <si>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</si>
  <si>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</si>
  <si>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</si>
  <si>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</si>
  <si>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</si>
  <si>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</si>
  <si>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</si>
  <si>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</si>
  <si>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</si>
  <si>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</si>
  <si>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</si>
  <si>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</si>
  <si>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</si>
  <si>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</si>
  <si>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</si>
  <si>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</si>
  <si>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</si>
  <si>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</si>
  <si>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</si>
  <si>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</si>
  <si>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</si>
  <si>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</si>
  <si>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</si>
  <si>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</si>
  <si>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</si>
  <si>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</si>
  <si>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</si>
  <si>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</si>
  <si>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</si>
  <si>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</si>
  <si>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</si>
  <si>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</si>
  <si>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</si>
  <si>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</si>
  <si>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</si>
  <si>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</si>
  <si>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</si>
  <si>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</si>
  <si>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</si>
  <si>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</si>
  <si>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</si>
  <si>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</si>
  <si>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</si>
  <si>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</si>
  <si>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</si>
  <si>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</si>
  <si>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</si>
  <si>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</si>
  <si>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</si>
  <si>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</si>
  <si>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</si>
  <si>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</si>
  <si>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</si>
  <si>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</si>
  <si>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</si>
  <si>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</si>
  <si>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</si>
  <si>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</si>
  <si>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</si>
  <si>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</si>
  <si>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</si>
  <si>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</si>
  <si>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</si>
  <si>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</si>
  <si>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</si>
  <si>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</si>
  <si>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</si>
  <si>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</si>
  <si>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</si>
  <si>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</si>
  <si>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</si>
  <si>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</si>
  <si>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</si>
  <si>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</si>
  <si>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</si>
  <si>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</si>
  <si>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</si>
  <si>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</si>
  <si>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</si>
  <si>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</si>
  <si>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</si>
  <si>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</si>
  <si>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</si>
  <si>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</si>
  <si>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</si>
  <si>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</si>
  <si>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</si>
  <si>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</si>
  <si>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</si>
  <si>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</si>
  <si>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</si>
  <si>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</si>
  <si>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</si>
  <si>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</si>
  <si>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</si>
  <si>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</si>
  <si>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</si>
  <si>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</si>
  <si>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</si>
  <si>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</si>
  <si>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</si>
  <si>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</si>
  <si>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</si>
  <si>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</si>
  <si>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</si>
  <si>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</si>
  <si>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</si>
  <si>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</si>
  <si>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</si>
  <si>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</si>
  <si>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</si>
  <si>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</si>
  <si>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</si>
  <si>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</si>
  <si>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</si>
  <si>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</si>
  <si>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</si>
  <si>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</si>
  <si>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</si>
  <si>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</si>
  <si>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</si>
  <si>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</si>
  <si>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</si>
  <si>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</si>
  <si>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</si>
  <si>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</si>
  <si>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</si>
  <si>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</si>
  <si>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</si>
  <si>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</si>
  <si>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</si>
  <si>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</si>
  <si>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</si>
  <si>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</si>
  <si>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</si>
  <si>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</si>
  <si>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</si>
  <si>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</si>
  <si>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</si>
  <si>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</si>
  <si>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</si>
  <si>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</si>
  <si>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</si>
  <si>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</si>
  <si>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</si>
  <si>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</si>
  <si>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</si>
  <si>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</si>
  <si>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</si>
  <si>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</si>
  <si>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</si>
  <si>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</si>
  <si>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</si>
  <si>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</si>
  <si>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</si>
  <si>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</si>
  <si>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</si>
  <si>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</si>
  <si>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</si>
  <si>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</si>
  <si>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</si>
  <si>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Mohana</t>
  </si>
  <si>
    <t>ORGL0782</t>
  </si>
  <si>
    <t>Gunupur</t>
  </si>
  <si>
    <t>Gudari</t>
  </si>
  <si>
    <t>SF0044578</t>
  </si>
  <si>
    <t>Khristadas Mali</t>
  </si>
  <si>
    <t>425953 C2</t>
  </si>
  <si>
    <t>425953 C2 G2</t>
  </si>
  <si>
    <t>Chetana</t>
  </si>
  <si>
    <t>SSF4892565</t>
  </si>
  <si>
    <t>ST</t>
  </si>
  <si>
    <t>HINDU</t>
  </si>
  <si>
    <t>Agriculture &amp; Farming</t>
  </si>
  <si>
    <t>G SANDHYARANI</t>
  </si>
  <si>
    <t>02-Jun-2024</t>
  </si>
  <si>
    <t>05</t>
  </si>
  <si>
    <t>2</t>
  </si>
  <si>
    <t>2.00 Yrs</t>
  </si>
  <si>
    <t>21 Nov 2023</t>
  </si>
  <si>
    <t>&lt;= 2 Years</t>
  </si>
  <si>
    <t>05-Jul-2024</t>
  </si>
  <si>
    <t>05-Aug-2024</t>
  </si>
  <si>
    <t>Open</t>
  </si>
  <si>
    <t>31-Dec-2024</t>
  </si>
  <si>
    <t>9337353701</t>
  </si>
  <si>
    <t>Narasingha Behera/SF0052684</t>
  </si>
  <si>
    <t>As per borrower written statement &amp; digital payament evidence borrower has paid Rs 40000/- to Biranchi Chichuan account on dtd 08-04-25 as per direction by LO Sanjay Chichuan.
LO provided cash receipt of Rs 40000/- having receipt number-4764-40</t>
  </si>
  <si>
    <t>FN25-26-02962</t>
  </si>
  <si>
    <t>Sanjaya Chichuan</t>
  </si>
  <si>
    <t>SF0059560</t>
  </si>
  <si>
    <t>Loan Officer</t>
  </si>
  <si>
    <t>356431829</t>
  </si>
  <si>
    <t>FIR Not Filled</t>
  </si>
  <si>
    <t>CSS</t>
  </si>
  <si>
    <t>Gopinath Swain/SF0002976</t>
  </si>
  <si>
    <t>Ranjan Kumar Nayak/SF0083372</t>
  </si>
  <si>
    <t>Biswanath Swain/SF0056841</t>
  </si>
  <si>
    <t>Sanjaya Kumar Sahoo/SF0070624</t>
  </si>
  <si>
    <t>Terminated</t>
  </si>
  <si>
    <t>Completed-Report Submitted</t>
  </si>
  <si>
    <t>After caseload verification total of Rs 40000/- misappropriation of cash observed.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</si>
</sst>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ORGL0782</v>
      </c>
      <c r="D5" s="63" t="str">
        <f>IF('Physical Cash at Safe'!D28="Yes", 'Physical Cash at Safe'!B4, 'Borrower Wise Details'!C5)</f>
        <v>Gunupur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45978</v>
      </c>
      <c r="H5" s="107" t="s">
        <v>284</v>
      </c>
      <c r="I5" s="61">
        <v>45982</v>
      </c>
      <c r="J5" s="74" t="str">
        <f>IF('Physical Cash at Safe'!D28="Yes",'Physical Cash at Safe'!E28,IF('Borrower Wise Details'!D5&lt;&gt;"",'Borrower Wise Details'!D5,""))</f>
        <v>FN25-26-02962</v>
      </c>
      <c r="K5" s="81">
        <v>1</v>
      </c>
      <c r="L5" s="82">
        <v>40000</v>
      </c>
      <c r="M5" s="82">
        <v>0</v>
      </c>
      <c r="N5" s="82" t="s">
        <v>285</v>
      </c>
      <c r="O5" s="82" t="s">
        <v>286</v>
      </c>
      <c r="P5" s="82" t="s">
        <v>287</v>
      </c>
      <c r="Q5" s="82" t="s">
        <v>288</v>
      </c>
      <c r="R5" s="75" t="str">
        <f>IF('Physical Cash at Safe'!$D$28="Yes", 'Physical Cash at Safe'!$A$28, IF('Borrower Wise Details'!F5&lt;&gt;"", 'Borrower Wise Details'!F5, ""))</f>
        <v>Sanjaya Chichuan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SF0059560</v>
      </c>
      <c r="U5" s="77" t="s">
        <v>289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45978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45985</v>
      </c>
      <c r="AH5" s="70" t="s">
        <v>291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ORGL0782</v>
      </c>
      <c r="C5" s="50" t="str">
        <f>IF('Fraud Investigation Report'!D5="", "", 'Fraud Investigation Report'!D5)</f>
        <v>Gunupur</v>
      </c>
      <c r="D5" s="68" t="str">
        <f>IF(OR('Fraud Investigation Report'!R5="", 'Fraud Investigation Report'!R5=0), "", 'Fraud Investigation Report'!R5)</f>
        <v>Sanjaya Chichuan</v>
      </c>
      <c r="E5" s="68" t="str">
        <f>IF(OR('Fraud Investigation Report'!T5="", 'Fraud Investigation Report'!T5=0), "", 'Fraud Investigation Report'!T5)</f>
        <v>SF0059560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40000</v>
      </c>
      <c r="Q5" s="49"/>
      <c r="R5" s="84" t="s">
        <v>283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221</v>
      </c>
      <c r="B34" s="38"/>
      <c r="C34" s="39" t="s">
        <v>222</v>
      </c>
      <c r="D34" s="152"/>
      <c r="E34" s="153"/>
    </row>
    <row r="35" spans="1:5" ht="27.6" x14ac:dyDescent="0.3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3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ORGL0782</v>
      </c>
      <c r="C5" s="119" t="str">
        <f>IF('Loan Outstanding Report'!$H$5="", "", 'Loan Outstanding Report'!$H$5)</f>
        <v>Gunupur</v>
      </c>
      <c r="D5" s="41" t="s">
        <v>278</v>
      </c>
      <c r="E5" s="65">
        <v>45978</v>
      </c>
      <c r="F5" s="38" t="s">
        <v>279</v>
      </c>
      <c r="G5" s="49" t="s">
        <v>280</v>
      </c>
      <c r="H5" s="49" t="s">
        <v>281</v>
      </c>
      <c r="I5" s="120" t="s">
        <v>257</v>
      </c>
      <c r="J5" s="120" t="s">
        <v>260</v>
      </c>
      <c r="K5" s="120" t="s">
        <v>264</v>
      </c>
      <c r="L5" s="11" t="s">
        <v>282</v>
      </c>
      <c r="M5" s="65">
        <v>45445</v>
      </c>
      <c r="N5" s="124">
        <v>45000</v>
      </c>
      <c r="O5" s="124">
        <v>2400</v>
      </c>
      <c r="P5" s="121" t="s">
        <v>140</v>
      </c>
      <c r="Q5" s="80">
        <v>45755</v>
      </c>
      <c r="R5" s="124">
        <v>40000</v>
      </c>
      <c r="S5" s="124">
        <v>0</v>
      </c>
      <c r="T5" s="124">
        <v>0</v>
      </c>
      <c r="U5" s="125">
        <f t="shared" ref="U5" si="0">IF(AND(ISBLANK(R5),ISBLANK(S5),ISBLANK(T5)),"",R5-(S5+T5))</f>
        <v>40000</v>
      </c>
      <c r="V5" s="117" t="s">
        <v>205</v>
      </c>
      <c r="W5" s="122" t="s">
        <v>277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E1" zoomScale="80" zoomScaleNormal="80" workbookViewId="0">
      <selection activeCell="AE5" sqref="AE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116030</v>
      </c>
      <c r="J5" s="38" t="s">
        <v>254</v>
      </c>
      <c r="K5" s="84">
        <v>116030</v>
      </c>
      <c r="L5" s="84" t="s">
        <v>255</v>
      </c>
      <c r="M5" s="38" t="s">
        <v>256</v>
      </c>
      <c r="N5" s="84">
        <v>426051</v>
      </c>
      <c r="O5" s="84" t="s">
        <v>257</v>
      </c>
      <c r="P5" s="84">
        <v>714348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356431829</v>
      </c>
      <c r="Z5" s="38" t="s">
        <v>264</v>
      </c>
      <c r="AA5" s="108" t="s">
        <v>265</v>
      </c>
      <c r="AB5" s="84">
        <v>45000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2400</v>
      </c>
      <c r="AK5" s="84">
        <v>2400</v>
      </c>
      <c r="AL5" s="108" t="s">
        <v>272</v>
      </c>
      <c r="AM5" s="84">
        <v>2856.76</v>
      </c>
      <c r="AN5" s="112">
        <v>1943.24</v>
      </c>
      <c r="AO5" s="112">
        <v>4800</v>
      </c>
      <c r="AP5" s="112">
        <v>42143.24</v>
      </c>
      <c r="AQ5" s="112">
        <v>10873.76</v>
      </c>
      <c r="AR5" s="112">
        <v>53017</v>
      </c>
      <c r="AS5" s="112">
        <v>26466.14</v>
      </c>
      <c r="AT5" s="112">
        <v>9533.86</v>
      </c>
      <c r="AU5" s="112">
        <v>36000</v>
      </c>
      <c r="AV5" s="84">
        <v>17</v>
      </c>
      <c r="AW5" s="84"/>
      <c r="AX5" s="84"/>
      <c r="AY5" s="108"/>
      <c r="AZ5" s="84"/>
      <c r="BA5" s="84"/>
      <c r="BB5" s="84" t="s">
        <v>273</v>
      </c>
      <c r="BC5" s="84"/>
      <c r="BD5" s="108" t="s">
        <v>274</v>
      </c>
      <c r="BE5" s="84">
        <v>45000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45978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40000</v>
      </c>
      <c r="BQ5" s="117" t="s">
        <v>205</v>
      </c>
      <c r="BR5" s="131" t="s">
        <v>277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2025-11-24T07:30:42Z</dcterms:modified>
</cp:coreProperties>
</file>