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046/"/>
    </mc:Choice>
  </mc:AlternateContent>
  <xr:revisionPtr revIDLastSave="13" documentId="13_ncr:1_{7850C5D6-61FB-4240-8C6B-493FEBC85117}" xr6:coauthVersionLast="47" xr6:coauthVersionMax="47" xr10:uidLastSave="{70E62003-1531-44E4-A4C6-ECC557F3461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U5" i="20"/>
  <c r="C5" i="20"/>
  <c r="D5" i="7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P14" i="21"/>
  <c r="BP10" i="21"/>
  <c r="C6" i="20" l="1"/>
  <c r="C7" i="20"/>
  <c r="F5" i="7"/>
  <c r="E5" i="7"/>
  <c r="C5" i="24"/>
  <c r="B7" i="20"/>
  <c r="C5" i="7"/>
  <c r="B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<sst xmlns="http://schemas.openxmlformats.org/spreadsheetml/2006/main" count="2795" uniqueCount="712">
  <si>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</si>
  <si>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</si>
  <si>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</si>
  <si>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</si>
  <si>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</si>
  <si>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</si>
  <si>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</si>
  <si>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</si>
  <si>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</si>
  <si>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</si>
  <si>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</si>
  <si>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</si>
  <si>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</si>
  <si>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</si>
  <si>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</si>
  <si>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</si>
  <si>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</si>
  <si>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</si>
  <si>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</si>
  <si>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</si>
  <si>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</si>
  <si>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</si>
  <si>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</si>
  <si>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</si>
  <si>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</si>
  <si>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</si>
  <si>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</si>
  <si>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</si>
  <si>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</si>
  <si>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</si>
  <si>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</si>
  <si>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</si>
  <si>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</si>
  <si>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</si>
  <si>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</si>
  <si>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</si>
  <si>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</si>
  <si>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</si>
  <si>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</si>
  <si>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</si>
  <si>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</si>
  <si>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</si>
  <si>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</si>
  <si>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</si>
  <si>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</si>
  <si>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</si>
  <si>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</si>
  <si>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</si>
  <si>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</si>
  <si>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</si>
  <si>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</si>
  <si>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</si>
  <si>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</si>
  <si>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</si>
  <si>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</si>
  <si>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</si>
  <si>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</si>
  <si>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</si>
  <si>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</si>
  <si>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</si>
  <si>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</si>
  <si>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</si>
  <si>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</si>
  <si>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</si>
  <si>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</si>
  <si>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</si>
  <si>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</si>
  <si>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</si>
  <si>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</si>
  <si>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</si>
  <si>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</si>
  <si>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</si>
  <si>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</si>
  <si>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</si>
  <si>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</si>
  <si>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</si>
  <si>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</si>
  <si>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</si>
  <si>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</si>
  <si>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</si>
  <si>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</si>
  <si>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</si>
  <si>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</si>
  <si>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</si>
  <si>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</si>
  <si>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</si>
  <si>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</si>
  <si>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</si>
  <si>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</si>
  <si>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</si>
  <si>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Raj kumar joshi/Sf0054441</t>
  </si>
  <si>
    <t>Vivek kumar Singh/Sf0090494</t>
  </si>
  <si>
    <t>Saket nath thakur/SF0062081</t>
  </si>
  <si>
    <t>Absconding</t>
  </si>
  <si>
    <t>Completed-Report Submitted</t>
  </si>
  <si>
    <t>"1.Fraud has been identified by business team on 26-11-2025 against LO Sonu kumar/SF0076046
2.Complain team raised complain on 27-11-2025 vide complain number FN25-26-03046 respectively.
3.At the time of Complain raised 1 borrower was affected of Rs.2240.
4.LO Sonu kumar last working day from the branch was 01-11-2025.
5.After verification done by Audit team out of 56 borrowers physical verified 2 borrowers were affected of Rs.24390."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</si>
  <si>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</si>
  <si>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</si>
  <si>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</si>
  <si>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</si>
  <si>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</si>
  <si>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</si>
  <si>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</si>
  <si>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</si>
  <si>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</si>
  <si>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</si>
  <si>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</si>
  <si>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</si>
  <si>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</si>
  <si>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</si>
  <si>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</si>
  <si>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</si>
  <si>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</si>
  <si>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</si>
  <si>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</si>
  <si>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</si>
  <si>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</si>
  <si>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</si>
  <si>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</si>
  <si>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</si>
  <si>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</si>
  <si>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BH2685</t>
  </si>
  <si>
    <t>Arwal</t>
  </si>
  <si>
    <t>Masaurhi</t>
  </si>
  <si>
    <t>Patna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</si>
  <si>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</si>
  <si>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</si>
  <si>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</si>
  <si>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</si>
  <si>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</si>
  <si>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</si>
  <si>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</si>
  <si>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</si>
  <si>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</si>
  <si>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</si>
  <si>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</si>
  <si>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</si>
  <si>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</si>
  <si>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</si>
  <si>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</si>
  <si>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</si>
  <si>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</si>
  <si>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</si>
  <si>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</si>
  <si>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</si>
  <si>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</si>
  <si>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</si>
  <si>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</si>
  <si>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</si>
  <si>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</si>
  <si>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</si>
  <si>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</si>
  <si>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</si>
  <si>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</si>
  <si>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</si>
  <si>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</si>
  <si>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</si>
  <si>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</si>
  <si>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</si>
  <si>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</si>
  <si>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</si>
  <si>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</si>
  <si>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</si>
  <si>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</si>
  <si>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</si>
  <si>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</si>
  <si>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</si>
  <si>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</si>
  <si>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Uttma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</si>
  <si>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</si>
  <si>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Akshay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</si>
  <si>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</si>
  <si>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Sf0074917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</si>
  <si>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</si>
  <si>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SF0070292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</si>
  <si>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</si>
  <si>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</si>
  <si>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</si>
  <si>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</si>
  <si>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</si>
  <si>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</si>
  <si>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</si>
  <si>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</si>
  <si>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</si>
  <si>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</si>
  <si>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</si>
  <si>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</si>
  <si>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</si>
  <si>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</si>
  <si>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</si>
  <si>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</si>
  <si>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</si>
  <si>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</si>
  <si>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</si>
  <si>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</si>
  <si>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</si>
  <si>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</si>
  <si>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</si>
  <si>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</si>
  <si>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</si>
  <si>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</si>
  <si>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</si>
  <si>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FN25-26-03046</t>
  </si>
  <si>
    <t>Sonu  kumar</t>
  </si>
  <si>
    <t>SF0076046</t>
  </si>
  <si>
    <t>Andhari C1</t>
  </si>
  <si>
    <t>SSF5208137</t>
  </si>
  <si>
    <t>KABITA KUMARI</t>
  </si>
  <si>
    <t>30-Dec-2023</t>
  </si>
  <si>
    <t>On dated 05-04-2025, Ten EMI of Rs.22734 Advance collected but Seven EMI accounted in FIMO and rest amount Rs.7054 kept with him Sonu kumar.</t>
  </si>
  <si>
    <t>21-Jun-2024</t>
  </si>
  <si>
    <t>On dated 05-09-2025, Five EMI of Rs.2690*4+3217=13977 Advance collected but Two EMI accounted in FIMO and rest amount Rs.8597 kept with him Sonu kumar.</t>
  </si>
  <si>
    <t>SSF5287840</t>
  </si>
  <si>
    <t>BHAGMANO DEVII</t>
  </si>
  <si>
    <t>11-Jan-2024</t>
  </si>
  <si>
    <t>On dated 11-09-25, 5 EMI of Rs.2240*4+2019=10979 collected but 1 EMI accounted in FIMO and rest amount Rs.8739 kept with him Sonu kumar.</t>
  </si>
  <si>
    <t>Form Date :24-Feb-2026</t>
  </si>
  <si>
    <t>To Date :24-Feb-2026</t>
  </si>
  <si>
    <t>Reporting Time : 1:04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</si>
  <si>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</si>
  <si>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</si>
  <si>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</si>
  <si>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</si>
  <si>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</si>
  <si>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</si>
  <si>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</si>
  <si>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</si>
  <si>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</si>
  <si>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</si>
  <si>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</si>
  <si>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</si>
  <si>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</si>
  <si>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</si>
  <si>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</si>
  <si>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</si>
  <si>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</si>
  <si>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</si>
  <si>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</si>
  <si>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</si>
  <si>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</si>
  <si>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</si>
  <si>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</si>
  <si>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</si>
  <si>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</si>
  <si>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</si>
  <si>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</si>
  <si>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</si>
  <si>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</si>
  <si>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</si>
  <si>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</si>
  <si>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</si>
  <si>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</si>
  <si>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</si>
  <si>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</si>
  <si>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</si>
  <si>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</si>
  <si>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</si>
  <si>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</si>
  <si>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</si>
  <si>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</si>
  <si>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</si>
  <si>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</si>
  <si>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</si>
  <si>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</si>
  <si>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</si>
  <si>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</si>
  <si>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</si>
  <si>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</si>
  <si>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</si>
  <si>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</si>
  <si>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</si>
  <si>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</si>
  <si>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</si>
  <si>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</si>
  <si>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</si>
  <si>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</si>
  <si>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</si>
  <si>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</si>
  <si>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</si>
  <si>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</si>
  <si>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</si>
  <si>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</si>
  <si>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</si>
  <si>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</si>
  <si>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</si>
  <si>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</si>
  <si>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motha</t>
  </si>
  <si>
    <t>SF0075971</t>
  </si>
  <si>
    <t>Deepu  Kumar</t>
  </si>
  <si>
    <t>673663</t>
  </si>
  <si>
    <t>Binu</t>
  </si>
  <si>
    <t>Chetana</t>
  </si>
  <si>
    <t>SSF4148444</t>
  </si>
  <si>
    <t>ST</t>
  </si>
  <si>
    <t>HINDU</t>
  </si>
  <si>
    <t>Agriculture &amp; Farming</t>
  </si>
  <si>
    <t>SANGITA DEVI</t>
  </si>
  <si>
    <t>18-Jul-2023</t>
  </si>
  <si>
    <t>04</t>
  </si>
  <si>
    <t>1</t>
  </si>
  <si>
    <t>2.61 Yrs</t>
  </si>
  <si>
    <t>18 Jul 2023</t>
  </si>
  <si>
    <t>&gt; 2 to 4 Years</t>
  </si>
  <si>
    <t>04-Sep-2023</t>
  </si>
  <si>
    <t>04-May-2025</t>
  </si>
  <si>
    <t/>
  </si>
  <si>
    <t>&gt;180</t>
  </si>
  <si>
    <t>Open</t>
  </si>
  <si>
    <t>30-Sep-2025</t>
  </si>
  <si>
    <t>8521887603</t>
  </si>
  <si>
    <t>Satyendra Kumar/Sf0075615</t>
  </si>
  <si>
    <t>Loan card not Available.</t>
  </si>
  <si>
    <t>Unnati</t>
  </si>
  <si>
    <t>SSF2594208</t>
  </si>
  <si>
    <t>OBC</t>
  </si>
  <si>
    <t>ASHA KUMARI</t>
  </si>
  <si>
    <t>29-Nov-2023</t>
  </si>
  <si>
    <t>0</t>
  </si>
  <si>
    <t>3.70 Yrs</t>
  </si>
  <si>
    <t>14 Jun 2022</t>
  </si>
  <si>
    <t>04-Jan-2024</t>
  </si>
  <si>
    <t>7479742696</t>
  </si>
  <si>
    <t>SSF4987517</t>
  </si>
  <si>
    <t>SC</t>
  </si>
  <si>
    <t>MANISHA KUMARI</t>
  </si>
  <si>
    <t>2.24 Yrs</t>
  </si>
  <si>
    <t>29 Nov 2023</t>
  </si>
  <si>
    <t>31-Dec-2025</t>
  </si>
  <si>
    <t>9891525755</t>
  </si>
  <si>
    <t>SSF3012742</t>
  </si>
  <si>
    <t>RAJWANTI DEVI</t>
  </si>
  <si>
    <t>04-Feb-2024</t>
  </si>
  <si>
    <t>2</t>
  </si>
  <si>
    <t>3.24 Yrs</t>
  </si>
  <si>
    <t>28 Nov 2022</t>
  </si>
  <si>
    <t>04-Mar-2024</t>
  </si>
  <si>
    <t>23-Nov-2025</t>
  </si>
  <si>
    <t>61-90</t>
  </si>
  <si>
    <t>9939008519</t>
  </si>
  <si>
    <t>SID951375285317</t>
  </si>
  <si>
    <t>SINTU KUMARI</t>
  </si>
  <si>
    <t>01-Jul-2024</t>
  </si>
  <si>
    <t>GL-3</t>
  </si>
  <si>
    <t>6.18 Yrs</t>
  </si>
  <si>
    <t>24 Dec 2019</t>
  </si>
  <si>
    <t>&gt; 6 to 10 Years</t>
  </si>
  <si>
    <t>04-Aug-2024</t>
  </si>
  <si>
    <t>04-Jun-2025</t>
  </si>
  <si>
    <t>9931256877</t>
  </si>
  <si>
    <t>Andhari</t>
  </si>
  <si>
    <t>Andhari C1 Parehap Group No11</t>
  </si>
  <si>
    <t>05</t>
  </si>
  <si>
    <t>2.16 Yrs</t>
  </si>
  <si>
    <t>30 Dec 2023</t>
  </si>
  <si>
    <t>05-Feb-2024</t>
  </si>
  <si>
    <t>05-Oct-2025</t>
  </si>
  <si>
    <t>91-120</t>
  </si>
  <si>
    <t>8709228775</t>
  </si>
  <si>
    <t>On dated 05-04-2025, Ten EMI of Rs.2240*9+2574=22734 Advance collected but Seven EMI accounted in FIMO and rest amount Rs.7054 kept with him Sonu kumar.</t>
  </si>
  <si>
    <t>SSF5215064</t>
  </si>
  <si>
    <t>SHANTI DEVI</t>
  </si>
  <si>
    <t>31-Dec-2023</t>
  </si>
  <si>
    <t>2.15 Yrs</t>
  </si>
  <si>
    <t>31 Dec 2023</t>
  </si>
  <si>
    <t>18-Nov-2025</t>
  </si>
  <si>
    <t>9567283589</t>
  </si>
  <si>
    <t>2.12 Yrs</t>
  </si>
  <si>
    <t>11 Jan 2024</t>
  </si>
  <si>
    <t>11-Sep-2025</t>
  </si>
  <si>
    <t>121-150</t>
  </si>
  <si>
    <t>8969595623</t>
  </si>
  <si>
    <t>SSF6205815</t>
  </si>
  <si>
    <t>Tent House</t>
  </si>
  <si>
    <t>SUNITA KUMARI</t>
  </si>
  <si>
    <t>29-May-2024</t>
  </si>
  <si>
    <t>GL-1</t>
  </si>
  <si>
    <t>1.74 Yrs</t>
  </si>
  <si>
    <t>29 May 2024</t>
  </si>
  <si>
    <t>&lt;= 2 Years</t>
  </si>
  <si>
    <t>05-Jul-2024</t>
  </si>
  <si>
    <t>6287619436</t>
  </si>
  <si>
    <t>IL-1</t>
  </si>
  <si>
    <t>05-Aug-2024</t>
  </si>
  <si>
    <t>On dated 11-09-2025, Five EMI of Rs.2690*4+3217=13977 Advance collected but Two EMI accounted in FIMO and rest amount Rs.8597 kept with him Sonu kumar.</t>
  </si>
  <si>
    <t>01-Oct-2024</t>
  </si>
  <si>
    <t>05-Nov-2024</t>
  </si>
  <si>
    <t>08-Oct-2025</t>
  </si>
  <si>
    <t>Fake signature done by branch staff. Sign not matched with the fraudulent staffs sign.</t>
  </si>
  <si>
    <t>Akbarpur</t>
  </si>
  <si>
    <t>442326 kadam ke per ke pas</t>
  </si>
  <si>
    <t>monu5</t>
  </si>
  <si>
    <t>Abhilasha - JLG Loans-Monthly-Migrated</t>
  </si>
  <si>
    <t>SID951373426791</t>
  </si>
  <si>
    <t>EBC</t>
  </si>
  <si>
    <t>Kunti Devi</t>
  </si>
  <si>
    <t>16-Apr-2019</t>
  </si>
  <si>
    <t>09</t>
  </si>
  <si>
    <t>7.98 Yrs</t>
  </si>
  <si>
    <t>16 Apr 2019</t>
  </si>
  <si>
    <t>22-Feb-2024</t>
  </si>
  <si>
    <t>Standard</t>
  </si>
  <si>
    <t>9775950518</t>
  </si>
  <si>
    <t>423503</t>
  </si>
  <si>
    <t>monu3</t>
  </si>
  <si>
    <t>SID951373356639</t>
  </si>
  <si>
    <t>Flourmill Business</t>
  </si>
  <si>
    <t>GEETA DEVI</t>
  </si>
  <si>
    <t>03-Jun-2019</t>
  </si>
  <si>
    <t>8.01 Yrs</t>
  </si>
  <si>
    <t>03 Jun 2019</t>
  </si>
  <si>
    <t>10-Apr-2025</t>
  </si>
  <si>
    <t>30-Jun-2023</t>
  </si>
  <si>
    <t>7079578132</t>
  </si>
  <si>
    <t>Athpa</t>
  </si>
  <si>
    <t>SF0038618</t>
  </si>
  <si>
    <t>Ashok Kumar</t>
  </si>
  <si>
    <t>610791</t>
  </si>
  <si>
    <t>Soni 2</t>
  </si>
  <si>
    <t>SID951374971708</t>
  </si>
  <si>
    <t>Rekha Devi</t>
  </si>
  <si>
    <t>23-May-2019</t>
  </si>
  <si>
    <t>10</t>
  </si>
  <si>
    <t>6.76 Yrs</t>
  </si>
  <si>
    <t>23 May 2019</t>
  </si>
  <si>
    <t>31-Mar-2025</t>
  </si>
  <si>
    <t>6305654043</t>
  </si>
  <si>
    <t>Pariyari</t>
  </si>
  <si>
    <t>SF0084602</t>
  </si>
  <si>
    <t>Dharmbeer Kumar</t>
  </si>
  <si>
    <t>626918</t>
  </si>
  <si>
    <t>pooja</t>
  </si>
  <si>
    <t>SID951375126964</t>
  </si>
  <si>
    <t>BABITA DEVI</t>
  </si>
  <si>
    <t>18-Jul-2019</t>
  </si>
  <si>
    <t>6.61 Yrs</t>
  </si>
  <si>
    <t>18 Jul 2019</t>
  </si>
  <si>
    <t>6353001785</t>
  </si>
  <si>
    <t>Kaler</t>
  </si>
  <si>
    <t>572812</t>
  </si>
  <si>
    <t>VINA</t>
  </si>
  <si>
    <t>Interim Loans-Monthly-Migrated</t>
  </si>
  <si>
    <t>SID951374785806</t>
  </si>
  <si>
    <t>SITA DEVI</t>
  </si>
  <si>
    <t>19-Jul-2019</t>
  </si>
  <si>
    <t>03</t>
  </si>
  <si>
    <t>6.95 Yrs</t>
  </si>
  <si>
    <t>19 Jul 2019</t>
  </si>
  <si>
    <t>03-May-2022</t>
  </si>
  <si>
    <t>31-Mar-2024</t>
  </si>
  <si>
    <t>6202339261</t>
  </si>
  <si>
    <t>Kaulo Dihri</t>
  </si>
  <si>
    <t>464865</t>
  </si>
  <si>
    <t>gosai</t>
  </si>
  <si>
    <t>SSF3238672</t>
  </si>
  <si>
    <t>ANITA DEVI</t>
  </si>
  <si>
    <t>15-Feb-2023</t>
  </si>
  <si>
    <t>3.03 Yrs</t>
  </si>
  <si>
    <t>15 Feb 2023</t>
  </si>
  <si>
    <t>05-Apr-2023</t>
  </si>
  <si>
    <t>30-Jan-2025</t>
  </si>
  <si>
    <t>9543182184</t>
  </si>
  <si>
    <t>SID951374787050</t>
  </si>
  <si>
    <t>PAVITRI DEVI</t>
  </si>
  <si>
    <t>23-Jan-2023</t>
  </si>
  <si>
    <t>3.09 Yrs</t>
  </si>
  <si>
    <t>15 Mar 2019</t>
  </si>
  <si>
    <t>02-Mar-2023</t>
  </si>
  <si>
    <t>05-Oct-2024</t>
  </si>
  <si>
    <t>9135152391</t>
  </si>
  <si>
    <t>Ghirsindhi</t>
  </si>
  <si>
    <t>632380</t>
  </si>
  <si>
    <t>gunja</t>
  </si>
  <si>
    <t>SSF3295119</t>
  </si>
  <si>
    <t>GYANTI DEVI</t>
  </si>
  <si>
    <t>30-Jan-2023</t>
  </si>
  <si>
    <t>3.07 Yrs</t>
  </si>
  <si>
    <t>30 Jan 2023</t>
  </si>
  <si>
    <t>10-Mar-2023</t>
  </si>
  <si>
    <t>08-Feb-2025</t>
  </si>
  <si>
    <t>8757575880</t>
  </si>
  <si>
    <t>Balipakar</t>
  </si>
  <si>
    <t>SF0083449</t>
  </si>
  <si>
    <t>Vipul Kumar</t>
  </si>
  <si>
    <t>488481</t>
  </si>
  <si>
    <t>jar</t>
  </si>
  <si>
    <t>SID951374063554</t>
  </si>
  <si>
    <t>Agarbathi Making</t>
  </si>
  <si>
    <t>NIRONO DEVI</t>
  </si>
  <si>
    <t>16-Feb-2023</t>
  </si>
  <si>
    <t>02</t>
  </si>
  <si>
    <t>3</t>
  </si>
  <si>
    <t>7.27 Yrs</t>
  </si>
  <si>
    <t>02 Aug 2019</t>
  </si>
  <si>
    <t>02-Apr-2023</t>
  </si>
  <si>
    <t>13-Aug-2025</t>
  </si>
  <si>
    <t>6206941960</t>
  </si>
  <si>
    <t>Dhondar</t>
  </si>
  <si>
    <t>SF0098440</t>
  </si>
  <si>
    <t>Manish Kumar</t>
  </si>
  <si>
    <t>508662</t>
  </si>
  <si>
    <t>KRISHNA</t>
  </si>
  <si>
    <t>SID951374148945</t>
  </si>
  <si>
    <t>GENERAL</t>
  </si>
  <si>
    <t>MUSLIM</t>
  </si>
  <si>
    <t>FARJANA KHATOON</t>
  </si>
  <si>
    <t>23-Feb-2023</t>
  </si>
  <si>
    <t>7.50 Yrs</t>
  </si>
  <si>
    <t>28 Dec 2020</t>
  </si>
  <si>
    <t>26-Aug-2024</t>
  </si>
  <si>
    <t>9863258745</t>
  </si>
  <si>
    <t>Punam</t>
  </si>
  <si>
    <t>SSF4124468</t>
  </si>
  <si>
    <t>NILAM DEVI</t>
  </si>
  <si>
    <t>13-Jul-2023</t>
  </si>
  <si>
    <t>2.62 Yrs</t>
  </si>
  <si>
    <t>13 Jul 2023</t>
  </si>
  <si>
    <t>05-Sep-2023</t>
  </si>
  <si>
    <t>05-Sep-2024</t>
  </si>
  <si>
    <t>9661760419</t>
  </si>
  <si>
    <t>Rajpur</t>
  </si>
  <si>
    <t>488753</t>
  </si>
  <si>
    <t>rajpur</t>
  </si>
  <si>
    <t>SSF2414157</t>
  </si>
  <si>
    <t>USHA DEVI</t>
  </si>
  <si>
    <t>26-Aug-2023</t>
  </si>
  <si>
    <t>3.44 Yrs</t>
  </si>
  <si>
    <t>19 Sep 2022</t>
  </si>
  <si>
    <t>05-Oct-2023</t>
  </si>
  <si>
    <t>25-Mar-2025</t>
  </si>
  <si>
    <t>8779949724</t>
  </si>
  <si>
    <t>SSF2767965</t>
  </si>
  <si>
    <t>PRATIMA DEVI</t>
  </si>
  <si>
    <t>17-Apr-2025</t>
  </si>
  <si>
    <t>7050550476</t>
  </si>
  <si>
    <t>SID951374150761</t>
  </si>
  <si>
    <t>KANTI DEVI</t>
  </si>
  <si>
    <t>06-Sep-2023</t>
  </si>
  <si>
    <t>4</t>
  </si>
  <si>
    <t>7.42 Yrs</t>
  </si>
  <si>
    <t>06 Dec 2020</t>
  </si>
  <si>
    <t>05-Nov-2023</t>
  </si>
  <si>
    <t>01-Nov-2024</t>
  </si>
  <si>
    <t>7644885226</t>
  </si>
  <si>
    <t>SSF4523243</t>
  </si>
  <si>
    <t>15-Sep-2023</t>
  </si>
  <si>
    <t>2.45 Yrs</t>
  </si>
  <si>
    <t>15 Sep 2023</t>
  </si>
  <si>
    <t>05-May-2025</t>
  </si>
  <si>
    <t>9128173819</t>
  </si>
  <si>
    <t>SSF4523999</t>
  </si>
  <si>
    <t>LALITA DEVI</t>
  </si>
  <si>
    <t>07-Mar-2025</t>
  </si>
  <si>
    <t>8951696137</t>
  </si>
  <si>
    <t>SSF4566891</t>
  </si>
  <si>
    <t>CHINTA DEVI</t>
  </si>
  <si>
    <t>20-Sep-2023</t>
  </si>
  <si>
    <t>2.43 Yrs</t>
  </si>
  <si>
    <t>20 Sep 2023</t>
  </si>
  <si>
    <t>05-Jan-2025</t>
  </si>
  <si>
    <t>6207962268</t>
  </si>
  <si>
    <t>SID951375205237</t>
  </si>
  <si>
    <t>RUBI DEVI</t>
  </si>
  <si>
    <t>11-Oct-2023</t>
  </si>
  <si>
    <t>6.43 Yrs</t>
  </si>
  <si>
    <t>23 Mar 2021</t>
  </si>
  <si>
    <t>10-Nov-2023</t>
  </si>
  <si>
    <t>10-Oct-2025</t>
  </si>
  <si>
    <t>7260927596</t>
  </si>
  <si>
    <t>Kinjar</t>
  </si>
  <si>
    <t>453513</t>
  </si>
  <si>
    <t>kinjar3</t>
  </si>
  <si>
    <t>SSF2803923</t>
  </si>
  <si>
    <t>Baby Care Center</t>
  </si>
  <si>
    <t>REKHA DEVI</t>
  </si>
  <si>
    <t>18-Nov-2023</t>
  </si>
  <si>
    <t>3.42 Yrs</t>
  </si>
  <si>
    <t>26 Sep 2022</t>
  </si>
  <si>
    <t>10-Jan-2024</t>
  </si>
  <si>
    <t>01-Sep-2024</t>
  </si>
  <si>
    <t>31-Dec-2024</t>
  </si>
  <si>
    <t>9865457587</t>
  </si>
  <si>
    <t>SSF3066027</t>
  </si>
  <si>
    <t>Acid Making</t>
  </si>
  <si>
    <t>MALKA UZRA</t>
  </si>
  <si>
    <t>17-Nov-2023</t>
  </si>
  <si>
    <t>3.19 Yrs</t>
  </si>
  <si>
    <t>19 Dec 2022</t>
  </si>
  <si>
    <t>9865554554</t>
  </si>
  <si>
    <t>SID951374063556</t>
  </si>
  <si>
    <t>04-Nov-2023</t>
  </si>
  <si>
    <t>2.31 Yrs</t>
  </si>
  <si>
    <t>12 Jan 2020</t>
  </si>
  <si>
    <t>02-Dec-2023</t>
  </si>
  <si>
    <t>24-Aug-2025</t>
  </si>
  <si>
    <t>7319922219</t>
  </si>
  <si>
    <t>SSF4865930</t>
  </si>
  <si>
    <t>Irrigation</t>
  </si>
  <si>
    <t>SABITA DEVL</t>
  </si>
  <si>
    <t>14-Nov-2023</t>
  </si>
  <si>
    <t>2.28 Yrs</t>
  </si>
  <si>
    <t>14 Nov 2023</t>
  </si>
  <si>
    <t>05-Dec-2023</t>
  </si>
  <si>
    <t>17-Mar-2025</t>
  </si>
  <si>
    <t>8340109512</t>
  </si>
  <si>
    <t>SSF4870261</t>
  </si>
  <si>
    <t>17-Feb-2025</t>
  </si>
  <si>
    <t>6207039315</t>
  </si>
  <si>
    <t>SSF4870925</t>
  </si>
  <si>
    <t>BINDU DEVI</t>
  </si>
  <si>
    <t>15-Nov-2023</t>
  </si>
  <si>
    <t>15 Nov 2023</t>
  </si>
  <si>
    <t>03-Dec-2023</t>
  </si>
  <si>
    <t>30-Sep-2024</t>
  </si>
  <si>
    <t>8700078521</t>
  </si>
  <si>
    <t>SSF4951887</t>
  </si>
  <si>
    <t>MANJU DEVI</t>
  </si>
  <si>
    <t>26-Nov-2023</t>
  </si>
  <si>
    <t>2.25 Yrs</t>
  </si>
  <si>
    <t>26 Nov 2023</t>
  </si>
  <si>
    <t>05-Jan-2024</t>
  </si>
  <si>
    <t>9798117540</t>
  </si>
  <si>
    <t>SSF5064465</t>
  </si>
  <si>
    <t>Printing Press</t>
  </si>
  <si>
    <t>SUSHILA ARVIND KUMAR BHARTI</t>
  </si>
  <si>
    <t>12-Dec-2023</t>
  </si>
  <si>
    <t>2.21 Yrs</t>
  </si>
  <si>
    <t>12 Dec 2023</t>
  </si>
  <si>
    <t>8252102919</t>
  </si>
  <si>
    <t>28-Jan-2024</t>
  </si>
  <si>
    <t>05-Mar-2024</t>
  </si>
  <si>
    <t>Hardia</t>
  </si>
  <si>
    <t>Hardia C3</t>
  </si>
  <si>
    <t>Hardia C3 Saidpur1</t>
  </si>
  <si>
    <t>SSF3685070</t>
  </si>
  <si>
    <t>Bakery Business</t>
  </si>
  <si>
    <t>GUDIYA KUMARI</t>
  </si>
  <si>
    <t>2.92 Yrs</t>
  </si>
  <si>
    <t>28 Mar 2023</t>
  </si>
  <si>
    <t>10-Oct-2024</t>
  </si>
  <si>
    <t>9572522895</t>
  </si>
  <si>
    <t>SSF4566473</t>
  </si>
  <si>
    <t>URMILA DEVI</t>
  </si>
  <si>
    <t>9262534608</t>
  </si>
  <si>
    <t>SSF4523965</t>
  </si>
  <si>
    <t>PUJA KUMARI</t>
  </si>
  <si>
    <t>31-Oct-2024</t>
  </si>
  <si>
    <t>05-Dec-2024</t>
  </si>
  <si>
    <t>05-Apr-2025</t>
  </si>
  <si>
    <t>30-Jun-2025</t>
  </si>
  <si>
    <t>8092806074</t>
  </si>
  <si>
    <t>SSF4523984</t>
  </si>
  <si>
    <t>SUNITA DEVI</t>
  </si>
  <si>
    <t>2.18 Yrs</t>
  </si>
  <si>
    <t>22 Dec 2023</t>
  </si>
  <si>
    <t>9534027754</t>
  </si>
  <si>
    <t>SSF4871067</t>
  </si>
  <si>
    <t>SHOBHA DEVI</t>
  </si>
  <si>
    <t>9507535650</t>
  </si>
  <si>
    <t>SSF3678706</t>
  </si>
  <si>
    <t>PUNIYA DEVI</t>
  </si>
  <si>
    <t>10-Dec-2024</t>
  </si>
  <si>
    <t>28-Feb-2025</t>
  </si>
  <si>
    <t>8235230813</t>
  </si>
  <si>
    <t>SSF3727837</t>
  </si>
  <si>
    <t>SHAKUNTALA DEVI</t>
  </si>
  <si>
    <t>2.89 Yrs</t>
  </si>
  <si>
    <t>06 Apr 2023</t>
  </si>
  <si>
    <t>6299071437</t>
  </si>
  <si>
    <t>SSF4066182</t>
  </si>
  <si>
    <t>BUCHAN KUMARI</t>
  </si>
  <si>
    <t>2.66 Yrs</t>
  </si>
  <si>
    <t>29 Jun 2023</t>
  </si>
  <si>
    <t>8002861268</t>
  </si>
  <si>
    <t>SSF4531747</t>
  </si>
  <si>
    <t>RINKU DEBI</t>
  </si>
  <si>
    <t>2.44 Yrs</t>
  </si>
  <si>
    <t>16 Sep 2023</t>
  </si>
  <si>
    <t>7050974248</t>
  </si>
  <si>
    <t>Khanet</t>
  </si>
  <si>
    <t>560255</t>
  </si>
  <si>
    <t>om</t>
  </si>
  <si>
    <t>SID951374649150</t>
  </si>
  <si>
    <t>Animal Husbandry &amp; Poultry</t>
  </si>
  <si>
    <t>UMILA DEVI</t>
  </si>
  <si>
    <t>06</t>
  </si>
  <si>
    <t>7.05 Yrs</t>
  </si>
  <si>
    <t>29 Aug 2020</t>
  </si>
  <si>
    <t>06-Dec-2024</t>
  </si>
  <si>
    <t>9973520670</t>
  </si>
  <si>
    <t>SID951374737319</t>
  </si>
  <si>
    <t>6.88 Yrs</t>
  </si>
  <si>
    <t>9341822696</t>
  </si>
  <si>
    <t>SID951374660411</t>
  </si>
  <si>
    <t>MANTI DEVI</t>
  </si>
  <si>
    <t>3.33 Yrs</t>
  </si>
  <si>
    <t>14-Feb-2025</t>
  </si>
  <si>
    <t>6287152757</t>
  </si>
  <si>
    <t>SSF4402321</t>
  </si>
  <si>
    <t>16-Nov-2024</t>
  </si>
  <si>
    <t>2.50 Yrs</t>
  </si>
  <si>
    <t>26 Aug 2023</t>
  </si>
  <si>
    <t>9142053100</t>
  </si>
  <si>
    <t>SID951374649152</t>
  </si>
  <si>
    <t>PUSHPA DEVI</t>
  </si>
  <si>
    <t>06-Jan-2025</t>
  </si>
  <si>
    <t>20-May-2025</t>
  </si>
  <si>
    <t>9655760890</t>
  </si>
  <si>
    <t>SSF3301183</t>
  </si>
  <si>
    <t>VINDAYCHALI DEVI</t>
  </si>
  <si>
    <t>31 Jan 2023</t>
  </si>
  <si>
    <t>7061169897</t>
  </si>
  <si>
    <t>No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</si>
</sst>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AB1" workbookViewId="0">
      <pane ySplit="4" topLeftCell="A5" activePane="bottomLeft" state="frozen"/>
      <selection pane="bottomLeft" activeCell="AC5" sqref="AC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BH2685</v>
      </c>
      <c r="D5" s="112" t="str">
        <f>IF('Physical Cash at Safe'!D28="Yes",'Physical Cash at Safe'!A4,'Borrower Wise Details'!C5)</f>
        <v>Arwal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Patna</v>
      </c>
      <c r="G5" s="113">
        <v>45986</v>
      </c>
      <c r="H5" s="114" t="s">
        <v>89</v>
      </c>
      <c r="I5" s="113">
        <v>45988</v>
      </c>
      <c r="J5" s="116" t="str">
        <f>IF('Physical Cash at Safe'!D28="Yes",'Physical Cash at Safe'!E28,IF('Borrower Wise Details'!D5&lt;&gt;"",'Borrower Wise Details'!D5,""))</f>
        <v>FN25-26-03046</v>
      </c>
      <c r="K5" s="117">
        <v>1</v>
      </c>
      <c r="L5" s="118">
        <v>3470</v>
      </c>
      <c r="M5" s="118">
        <v>0</v>
      </c>
      <c r="N5" s="118" t="s">
        <v>90</v>
      </c>
      <c r="O5" s="118" t="s">
        <v>91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Sonu 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SF0076046</v>
      </c>
      <c r="U5" s="121" t="s">
        <v>93</v>
      </c>
      <c r="V5" s="113">
        <v>45962</v>
      </c>
      <c r="W5" s="122" t="str">
        <f>IF('Physical Cash at Safe'!$D$28="Yes","Safe Locker Cash Siphoned Off",IF('Borrower Wise Details'!$P$5&lt;&gt;"",'Borrower Wise Details'!$P$5,""))</f>
        <v>Advance 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46077</v>
      </c>
      <c r="AA5" s="113">
        <v>46078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47690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23300</v>
      </c>
      <c r="AE5" s="102">
        <f>IF(AND(AC5="",AD5=""),"",IF(AD5="",AC5,AC5-IF(ISNUMBER(AD5),AD5,0)))</f>
        <v>24390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46092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M5" activePane="bottomRight" state="frozen"/>
      <selection pane="topRight"/>
      <selection pane="bottomLeft"/>
      <selection pane="bottomRight" activeCell="Q5" sqref="Q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BH2685</v>
      </c>
      <c r="C5" s="97" t="str">
        <f>IF('Fraud Investigation Report'!D5="","",'Fraud Investigation Report'!D5)</f>
        <v>Arwal</v>
      </c>
      <c r="D5" s="98" t="str">
        <f>IF(OR('Fraud Investigation Report'!R5="",'Fraud Investigation Report'!R5=0),"",'Fraud Investigation Report'!R5)</f>
        <v>Sonu  kumar</v>
      </c>
      <c r="E5" s="98" t="str">
        <f>IF(OR('Fraud Investigation Report'!T5="",'Fraud Investigation Report'!T5=0),"",'Fraud Investigation Report'!T5)</f>
        <v>SF0076046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FN25-26-03046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47690</v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47690</v>
      </c>
      <c r="O5" s="99">
        <f>IF('Fraud Investigation Report'!AD5="","",'Fraud Investigation Report'!AD5)</f>
        <v>23300</v>
      </c>
      <c r="P5" s="102">
        <f>IF(AND(N5="",O5=""),"",IF(O5="",N5,N5-IF(ISNUMBER(O5),O5,0)))</f>
        <v>24390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4" sqref="D34:E3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3" t="s">
        <v>52</v>
      </c>
      <c r="B1" s="154"/>
      <c r="C1" s="154"/>
      <c r="D1" s="154"/>
      <c r="E1" s="155"/>
    </row>
    <row r="2" spans="1:5" ht="18.5">
      <c r="A2" s="54"/>
      <c r="B2" s="156" t="s">
        <v>53</v>
      </c>
      <c r="C2" s="156"/>
      <c r="D2" s="156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46077</v>
      </c>
      <c r="C6" s="60">
        <v>46076</v>
      </c>
      <c r="D6" s="60">
        <v>46077</v>
      </c>
      <c r="E6" s="61">
        <v>0.3125</v>
      </c>
    </row>
    <row r="7" spans="1:5" ht="15.5">
      <c r="A7" s="157" t="s">
        <v>131</v>
      </c>
      <c r="B7" s="158"/>
      <c r="C7" s="158"/>
      <c r="D7" s="158"/>
      <c r="E7" s="158"/>
    </row>
    <row r="8" spans="1:5" ht="15" customHeight="1">
      <c r="A8" s="163" t="s">
        <v>132</v>
      </c>
      <c r="B8" s="159" t="s">
        <v>133</v>
      </c>
      <c r="C8" s="160"/>
      <c r="D8" s="161" t="s">
        <v>134</v>
      </c>
      <c r="E8" s="162"/>
    </row>
    <row r="9" spans="1:5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26</v>
      </c>
      <c r="C11" s="66">
        <f>B11*A11</f>
        <v>13000</v>
      </c>
      <c r="D11" s="68">
        <v>26</v>
      </c>
      <c r="E11" s="66">
        <f t="shared" ref="E11:E17" si="0">D11*A11</f>
        <v>13000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1</v>
      </c>
      <c r="C14" s="66">
        <f t="shared" si="1"/>
        <v>50</v>
      </c>
      <c r="D14" s="68">
        <v>1</v>
      </c>
      <c r="E14" s="66">
        <f t="shared" si="0"/>
        <v>50</v>
      </c>
    </row>
    <row r="15" spans="1:5">
      <c r="A15" s="67">
        <v>20</v>
      </c>
      <c r="B15" s="68">
        <v>1</v>
      </c>
      <c r="C15" s="66">
        <f t="shared" si="1"/>
        <v>20</v>
      </c>
      <c r="D15" s="68">
        <v>1</v>
      </c>
      <c r="E15" s="66">
        <f t="shared" si="0"/>
        <v>20</v>
      </c>
    </row>
    <row r="16" spans="1:5">
      <c r="A16" s="67">
        <v>10</v>
      </c>
      <c r="B16" s="68">
        <v>1</v>
      </c>
      <c r="C16" s="66">
        <f t="shared" si="1"/>
        <v>10</v>
      </c>
      <c r="D16" s="68">
        <v>1</v>
      </c>
      <c r="E16" s="66">
        <f t="shared" si="0"/>
        <v>10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137</v>
      </c>
      <c r="B18" s="70">
        <v>1</v>
      </c>
      <c r="C18" s="66">
        <f>B18</f>
        <v>1</v>
      </c>
      <c r="D18" s="70">
        <v>1</v>
      </c>
      <c r="E18" s="71">
        <f>D18</f>
        <v>1</v>
      </c>
    </row>
    <row r="19" spans="1:5">
      <c r="A19" s="72"/>
      <c r="B19" s="73" t="s">
        <v>138</v>
      </c>
      <c r="C19" s="74">
        <f>SUM(C10:C18)</f>
        <v>13081</v>
      </c>
      <c r="D19" s="73" t="s">
        <v>138</v>
      </c>
      <c r="E19" s="74">
        <f>SUM(E10:E18)</f>
        <v>13081</v>
      </c>
    </row>
    <row r="20" spans="1:5" ht="30" customHeight="1">
      <c r="A20" s="148" t="s">
        <v>139</v>
      </c>
      <c r="B20" s="149"/>
      <c r="C20" s="75"/>
      <c r="D20" s="76" t="s">
        <v>140</v>
      </c>
      <c r="E20" s="77"/>
    </row>
    <row r="21" spans="1:5" ht="30" customHeight="1">
      <c r="A21" s="150" t="s">
        <v>141</v>
      </c>
      <c r="B21" s="151"/>
      <c r="C21" s="77"/>
      <c r="D21" s="76" t="s">
        <v>142</v>
      </c>
      <c r="E21" s="77"/>
    </row>
    <row r="22" spans="1:5" ht="30" customHeight="1">
      <c r="A22" s="150" t="s">
        <v>143</v>
      </c>
      <c r="B22" s="151"/>
      <c r="C22" s="77"/>
      <c r="D22" s="78" t="s">
        <v>144</v>
      </c>
      <c r="E22" s="77"/>
    </row>
    <row r="23" spans="1:5" ht="30" customHeight="1">
      <c r="A23" s="150" t="s">
        <v>145</v>
      </c>
      <c r="B23" s="151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2"/>
      <c r="C24" s="152"/>
      <c r="D24" s="152"/>
      <c r="E24" s="152"/>
    </row>
    <row r="25" spans="1:5" ht="57.75" customHeight="1">
      <c r="A25" s="81" t="s">
        <v>148</v>
      </c>
      <c r="B25" s="139"/>
      <c r="C25" s="139"/>
      <c r="D25" s="139"/>
      <c r="E25" s="139"/>
    </row>
    <row r="26" spans="1:5" ht="20.149999999999999" customHeight="1">
      <c r="A26" s="140" t="s">
        <v>149</v>
      </c>
      <c r="B26" s="140"/>
      <c r="C26" s="140"/>
      <c r="D26" s="140"/>
      <c r="E26" s="140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1" t="s">
        <v>158</v>
      </c>
      <c r="E29" s="142"/>
    </row>
    <row r="30" spans="1:5" ht="40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159</v>
      </c>
      <c r="B32" s="14" t="s">
        <v>160</v>
      </c>
      <c r="C32" s="88" t="s">
        <v>161</v>
      </c>
      <c r="D32" s="132" t="s">
        <v>162</v>
      </c>
      <c r="E32" s="133"/>
    </row>
    <row r="33" spans="1:5" ht="18" customHeight="1">
      <c r="A33" s="88" t="s">
        <v>163</v>
      </c>
      <c r="B33" s="14" t="s">
        <v>164</v>
      </c>
      <c r="C33" s="89" t="s">
        <v>165</v>
      </c>
      <c r="D33" s="134" t="s">
        <v>166</v>
      </c>
      <c r="E33" s="135"/>
    </row>
    <row r="34" spans="1:5" ht="26">
      <c r="A34" s="89" t="s">
        <v>167</v>
      </c>
      <c r="B34" s="14" t="s">
        <v>168</v>
      </c>
      <c r="C34" s="89" t="s">
        <v>169</v>
      </c>
      <c r="D34" s="136" t="s">
        <v>170</v>
      </c>
      <c r="E34" s="137"/>
    </row>
    <row r="35" spans="1:5" ht="26">
      <c r="A35" s="89" t="s">
        <v>171</v>
      </c>
      <c r="B35" s="14" t="s">
        <v>172</v>
      </c>
      <c r="C35" s="89" t="s">
        <v>173</v>
      </c>
      <c r="D35" s="136" t="s">
        <v>174</v>
      </c>
      <c r="E35" s="137"/>
    </row>
    <row r="36" spans="1:5" ht="25.5" customHeight="1">
      <c r="A36" s="89" t="s">
        <v>175</v>
      </c>
      <c r="B36" s="14" t="s">
        <v>176</v>
      </c>
      <c r="C36" s="89" t="s">
        <v>177</v>
      </c>
      <c r="D36" s="138" t="s">
        <v>178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topLeftCell="Q1" zoomScale="90" zoomScaleNormal="90" workbookViewId="0">
      <selection activeCell="R5" sqref="R5:R7"/>
    </sheetView>
  </sheetViews>
  <sheetFormatPr defaultColWidth="0" defaultRowHeight="13" zeroHeight="1"/>
  <cols>
    <col min="1" max="1" width="4" style="31" customWidth="1"/>
    <col min="2" max="2" width="7.453125" style="31" customWidth="1"/>
    <col min="3" max="3" width="5.6328125" style="31" customWidth="1"/>
    <col min="4" max="4" width="11.08984375" style="31" customWidth="1"/>
    <col min="5" max="5" width="10" style="31" customWidth="1"/>
    <col min="6" max="6" width="9.6328125" style="31" customWidth="1"/>
    <col min="7" max="7" width="8.54296875" style="31" customWidth="1"/>
    <col min="8" max="8" width="10.9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9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BH2685</v>
      </c>
      <c r="C5" s="41" t="str">
        <f>IF('Loan Outstanding Report'!$H$5="","",'Loan Outstanding Report'!$H$5)</f>
        <v>Arwal</v>
      </c>
      <c r="D5" s="42" t="s">
        <v>202</v>
      </c>
      <c r="E5" s="43">
        <v>46077</v>
      </c>
      <c r="F5" s="14" t="s">
        <v>203</v>
      </c>
      <c r="G5" s="44" t="s">
        <v>204</v>
      </c>
      <c r="H5" s="44" t="s">
        <v>178</v>
      </c>
      <c r="I5" s="13" t="s">
        <v>205</v>
      </c>
      <c r="J5" s="13" t="s">
        <v>206</v>
      </c>
      <c r="K5" s="13" t="s">
        <v>207</v>
      </c>
      <c r="L5" s="13">
        <v>354426148</v>
      </c>
      <c r="M5" s="13" t="s">
        <v>208</v>
      </c>
      <c r="N5" s="15">
        <v>42000</v>
      </c>
      <c r="O5" s="15">
        <v>2240</v>
      </c>
      <c r="P5" s="46" t="s">
        <v>34</v>
      </c>
      <c r="Q5" s="50">
        <v>45752</v>
      </c>
      <c r="R5" s="47">
        <v>22734</v>
      </c>
      <c r="S5" s="47">
        <v>15680</v>
      </c>
      <c r="T5" s="47">
        <v>0</v>
      </c>
      <c r="U5" s="51">
        <f t="shared" ref="U5" si="0">IF(AND(ISBLANK(R5),ISBLANK(S5),ISBLANK(T5)),"",R5-(S5+T5))</f>
        <v>7054</v>
      </c>
      <c r="V5" s="28" t="s">
        <v>7</v>
      </c>
      <c r="W5" s="29" t="s">
        <v>209</v>
      </c>
    </row>
    <row r="6" spans="1:23" ht="25" customHeight="1">
      <c r="A6" s="39">
        <v>2</v>
      </c>
      <c r="B6" s="40" t="str">
        <f>IF(J6&lt;&gt;"",$B$5,"")</f>
        <v>BH2685</v>
      </c>
      <c r="C6" s="41" t="str">
        <f>IF(J6&lt;&gt;"",$C$5,"")</f>
        <v>Arwal</v>
      </c>
      <c r="D6" s="42" t="str">
        <f>IF(J6&lt;&gt;"",$D$5,"")</f>
        <v>FN25-26-03046</v>
      </c>
      <c r="E6" s="43">
        <v>46077</v>
      </c>
      <c r="F6" s="14" t="str">
        <f>IF(J6&lt;&gt;"",$F$5,"")</f>
        <v>Sonu  kumar</v>
      </c>
      <c r="G6" s="44" t="str">
        <f>IF(J6&lt;&gt;"",$G$5,"")</f>
        <v>SF0076046</v>
      </c>
      <c r="H6" s="44" t="str">
        <f>IF(J6&lt;&gt;"",$H$5,"")</f>
        <v>LO</v>
      </c>
      <c r="I6" s="13" t="s">
        <v>205</v>
      </c>
      <c r="J6" s="13" t="s">
        <v>206</v>
      </c>
      <c r="K6" s="13" t="s">
        <v>207</v>
      </c>
      <c r="L6" s="13">
        <v>357368207</v>
      </c>
      <c r="M6" s="13" t="s">
        <v>210</v>
      </c>
      <c r="N6" s="15">
        <v>40000</v>
      </c>
      <c r="O6" s="47">
        <v>2690</v>
      </c>
      <c r="P6" s="46" t="s">
        <v>34</v>
      </c>
      <c r="Q6" s="50">
        <v>45911</v>
      </c>
      <c r="R6" s="47">
        <v>13977</v>
      </c>
      <c r="S6" s="47">
        <v>5380</v>
      </c>
      <c r="T6" s="47">
        <v>0</v>
      </c>
      <c r="U6" s="51">
        <f t="shared" ref="U6:U69" si="1">IF(AND(ISBLANK(R6),ISBLANK(S6),ISBLANK(T6)),"",R6-(S6+T6))</f>
        <v>8597</v>
      </c>
      <c r="V6" s="28" t="s">
        <v>7</v>
      </c>
      <c r="W6" s="29" t="s">
        <v>211</v>
      </c>
    </row>
    <row r="7" spans="1:23" ht="25" customHeight="1">
      <c r="A7" s="39">
        <v>3</v>
      </c>
      <c r="B7" s="40" t="str">
        <f t="shared" ref="B7:B70" si="2">IF(J7&lt;&gt;"",$B$5,"")</f>
        <v>BH2685</v>
      </c>
      <c r="C7" s="41" t="str">
        <f t="shared" ref="C7:C70" si="3">IF(J7&lt;&gt;"",$C$5,"")</f>
        <v>Arwal</v>
      </c>
      <c r="D7" s="42" t="str">
        <f t="shared" ref="D7:D70" si="4">IF(J7&lt;&gt;"",$D$5,"")</f>
        <v>FN25-26-03046</v>
      </c>
      <c r="E7" s="43">
        <v>46077</v>
      </c>
      <c r="F7" s="14" t="str">
        <f t="shared" ref="F7:F70" si="5">IF(J7&lt;&gt;"",$F$5,"")</f>
        <v>Sonu  kumar</v>
      </c>
      <c r="G7" s="44" t="str">
        <f t="shared" ref="G7:G70" si="6">IF(J7&lt;&gt;"",$G$5,"")</f>
        <v>SF0076046</v>
      </c>
      <c r="H7" s="44" t="str">
        <f t="shared" ref="H7:H70" si="7">IF(J7&lt;&gt;"",$H$5,"")</f>
        <v>LO</v>
      </c>
      <c r="I7" s="13" t="s">
        <v>205</v>
      </c>
      <c r="J7" s="13" t="s">
        <v>212</v>
      </c>
      <c r="K7" s="13" t="s">
        <v>213</v>
      </c>
      <c r="L7" s="13">
        <v>354624265</v>
      </c>
      <c r="M7" s="13" t="s">
        <v>214</v>
      </c>
      <c r="N7" s="15">
        <v>42000</v>
      </c>
      <c r="O7" s="47">
        <v>2240</v>
      </c>
      <c r="P7" s="46" t="s">
        <v>34</v>
      </c>
      <c r="Q7" s="50">
        <v>45911</v>
      </c>
      <c r="R7" s="47">
        <v>10979</v>
      </c>
      <c r="S7" s="47">
        <v>2240</v>
      </c>
      <c r="T7" s="47">
        <v>0</v>
      </c>
      <c r="U7" s="51">
        <f t="shared" si="1"/>
        <v>8739</v>
      </c>
      <c r="V7" s="28" t="s">
        <v>7</v>
      </c>
      <c r="W7" s="29" t="s">
        <v>215</v>
      </c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8"/>
      <c r="J8" s="48"/>
      <c r="K8" s="48"/>
      <c r="L8" s="49"/>
      <c r="M8" s="43"/>
      <c r="N8" s="47"/>
      <c r="O8" s="47"/>
      <c r="P8" s="46"/>
      <c r="Q8" s="50"/>
      <c r="R8" s="47"/>
      <c r="S8" s="47"/>
      <c r="T8" s="47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8"/>
      <c r="J9" s="48"/>
      <c r="K9" s="48"/>
      <c r="L9" s="49"/>
      <c r="M9" s="43"/>
      <c r="N9" s="47"/>
      <c r="O9" s="47"/>
      <c r="P9" s="46"/>
      <c r="Q9" s="50"/>
      <c r="R9" s="47"/>
      <c r="S9" s="47"/>
      <c r="T9" s="47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8"/>
      <c r="J10" s="48"/>
      <c r="K10" s="48"/>
      <c r="L10" s="49"/>
      <c r="M10" s="43"/>
      <c r="N10" s="47"/>
      <c r="O10" s="47"/>
      <c r="P10" s="46"/>
      <c r="Q10" s="50"/>
      <c r="R10" s="47"/>
      <c r="S10" s="47"/>
      <c r="T10" s="47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3"/>
      <c r="N11" s="47"/>
      <c r="O11" s="47"/>
      <c r="P11" s="46"/>
      <c r="Q11" s="50"/>
      <c r="R11" s="47"/>
      <c r="S11" s="47"/>
      <c r="T11" s="47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3"/>
      <c r="N12" s="47"/>
      <c r="O12" s="47"/>
      <c r="P12" s="46"/>
      <c r="Q12" s="50"/>
      <c r="R12" s="47"/>
      <c r="S12" s="47"/>
      <c r="T12" s="47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47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 E6:E7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G1" zoomScale="80" zoomScaleNormal="80" workbookViewId="0">
      <selection activeCell="BP10" sqref="BP10:BP14"/>
    </sheetView>
  </sheetViews>
  <sheetFormatPr defaultColWidth="0" defaultRowHeight="14.5" zeroHeight="1"/>
  <cols>
    <col min="1" max="2" width="4.179687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179687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14.179687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19.81640625" style="2" customWidth="1"/>
    <col min="61" max="61" width="15.453125" style="2" customWidth="1"/>
    <col min="62" max="62" width="23.81640625" style="2" customWidth="1"/>
    <col min="63" max="63" width="17.90625" style="3" customWidth="1"/>
    <col min="64" max="64" width="11.0898437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9.36328125" style="2" customWidth="1"/>
    <col min="69" max="69" width="8.1796875" style="7" customWidth="1"/>
    <col min="70" max="70" width="53.36328125" style="2" customWidth="1"/>
    <col min="71" max="71" width="8.81640625" style="2" customWidth="1"/>
    <col min="72" max="16384" width="8.81640625" style="2" hidden="1"/>
  </cols>
  <sheetData>
    <row r="1" spans="1:70">
      <c r="A1" s="8" t="s">
        <v>216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219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219</v>
      </c>
    </row>
    <row r="4" spans="1:70" ht="78">
      <c r="A4" s="11" t="s">
        <v>220</v>
      </c>
      <c r="B4" s="11" t="s">
        <v>221</v>
      </c>
      <c r="C4" s="11" t="s">
        <v>125</v>
      </c>
      <c r="D4" s="11" t="s">
        <v>120</v>
      </c>
      <c r="E4" s="11" t="s">
        <v>119</v>
      </c>
      <c r="F4" s="11" t="s">
        <v>222</v>
      </c>
      <c r="G4" s="11" t="s">
        <v>116</v>
      </c>
      <c r="H4" s="11" t="s">
        <v>223</v>
      </c>
      <c r="I4" s="11" t="s">
        <v>224</v>
      </c>
      <c r="J4" s="11" t="s">
        <v>225</v>
      </c>
      <c r="K4" s="11" t="s">
        <v>226</v>
      </c>
      <c r="L4" s="11" t="s">
        <v>227</v>
      </c>
      <c r="M4" s="11" t="s">
        <v>228</v>
      </c>
      <c r="N4" s="11" t="s">
        <v>229</v>
      </c>
      <c r="O4" s="11" t="s">
        <v>188</v>
      </c>
      <c r="P4" s="11" t="s">
        <v>230</v>
      </c>
      <c r="Q4" s="11" t="s">
        <v>231</v>
      </c>
      <c r="R4" s="11" t="s">
        <v>232</v>
      </c>
      <c r="S4" s="11" t="s">
        <v>233</v>
      </c>
      <c r="T4" s="11" t="s">
        <v>234</v>
      </c>
      <c r="U4" s="11" t="s">
        <v>235</v>
      </c>
      <c r="V4" s="11" t="s">
        <v>236</v>
      </c>
      <c r="W4" s="11" t="s">
        <v>237</v>
      </c>
      <c r="X4" s="11" t="s">
        <v>238</v>
      </c>
      <c r="Y4" s="11" t="s">
        <v>239</v>
      </c>
      <c r="Z4" s="11" t="s">
        <v>240</v>
      </c>
      <c r="AA4" s="11" t="s">
        <v>241</v>
      </c>
      <c r="AB4" s="11" t="s">
        <v>242</v>
      </c>
      <c r="AC4" s="11" t="s">
        <v>243</v>
      </c>
      <c r="AD4" s="11" t="s">
        <v>244</v>
      </c>
      <c r="AE4" s="11" t="s">
        <v>245</v>
      </c>
      <c r="AF4" s="11" t="s">
        <v>246</v>
      </c>
      <c r="AG4" s="11" t="s">
        <v>247</v>
      </c>
      <c r="AH4" s="11" t="s">
        <v>248</v>
      </c>
      <c r="AI4" s="11" t="s">
        <v>249</v>
      </c>
      <c r="AJ4" s="11" t="s">
        <v>250</v>
      </c>
      <c r="AK4" s="11" t="s">
        <v>251</v>
      </c>
      <c r="AL4" s="11" t="s">
        <v>252</v>
      </c>
      <c r="AM4" s="11" t="s">
        <v>253</v>
      </c>
      <c r="AN4" s="11" t="s">
        <v>254</v>
      </c>
      <c r="AO4" s="11" t="s">
        <v>255</v>
      </c>
      <c r="AP4" s="11" t="s">
        <v>256</v>
      </c>
      <c r="AQ4" s="11" t="s">
        <v>257</v>
      </c>
      <c r="AR4" s="11" t="s">
        <v>258</v>
      </c>
      <c r="AS4" s="11" t="s">
        <v>259</v>
      </c>
      <c r="AT4" s="11" t="s">
        <v>260</v>
      </c>
      <c r="AU4" s="11" t="s">
        <v>261</v>
      </c>
      <c r="AV4" s="11" t="s">
        <v>262</v>
      </c>
      <c r="AW4" s="11" t="s">
        <v>263</v>
      </c>
      <c r="AX4" s="11" t="s">
        <v>264</v>
      </c>
      <c r="AY4" s="11" t="s">
        <v>265</v>
      </c>
      <c r="AZ4" s="11" t="s">
        <v>266</v>
      </c>
      <c r="BA4" s="11" t="s">
        <v>267</v>
      </c>
      <c r="BB4" s="11" t="s">
        <v>268</v>
      </c>
      <c r="BC4" s="11" t="s">
        <v>269</v>
      </c>
      <c r="BD4" s="11" t="s">
        <v>270</v>
      </c>
      <c r="BE4" s="11" t="s">
        <v>271</v>
      </c>
      <c r="BF4" s="11" t="s">
        <v>272</v>
      </c>
      <c r="BG4" s="20" t="s">
        <v>273</v>
      </c>
      <c r="BH4" s="21" t="s">
        <v>274</v>
      </c>
      <c r="BI4" s="21" t="s">
        <v>275</v>
      </c>
      <c r="BJ4" s="21" t="s">
        <v>276</v>
      </c>
      <c r="BK4" s="21" t="s">
        <v>277</v>
      </c>
      <c r="BL4" s="22" t="s">
        <v>278</v>
      </c>
      <c r="BM4" s="21" t="s">
        <v>279</v>
      </c>
      <c r="BN4" s="21" t="s">
        <v>280</v>
      </c>
      <c r="BO4" s="21" t="s">
        <v>281</v>
      </c>
      <c r="BP4" s="21" t="s">
        <v>282</v>
      </c>
      <c r="BQ4" s="21" t="s">
        <v>283</v>
      </c>
      <c r="BR4" s="21" t="s">
        <v>284</v>
      </c>
    </row>
    <row r="5" spans="1:70" s="1" customFormat="1" ht="15" hidden="1" customHeight="1">
      <c r="A5" s="12">
        <v>1</v>
      </c>
      <c r="B5" s="13" t="s">
        <v>285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16084</v>
      </c>
      <c r="J5" s="13" t="s">
        <v>286</v>
      </c>
      <c r="K5" s="13">
        <v>16084</v>
      </c>
      <c r="L5" s="13" t="s">
        <v>287</v>
      </c>
      <c r="M5" s="13" t="s">
        <v>288</v>
      </c>
      <c r="N5" s="13">
        <v>22934</v>
      </c>
      <c r="O5" s="13" t="s">
        <v>289</v>
      </c>
      <c r="P5" s="13">
        <v>37537</v>
      </c>
      <c r="Q5" s="13" t="s">
        <v>290</v>
      </c>
      <c r="R5" s="13" t="s">
        <v>291</v>
      </c>
      <c r="S5" s="13" t="s">
        <v>292</v>
      </c>
      <c r="T5" s="13" t="s">
        <v>292</v>
      </c>
      <c r="U5" s="13" t="s">
        <v>293</v>
      </c>
      <c r="V5" s="13" t="s">
        <v>294</v>
      </c>
      <c r="W5" s="13">
        <v>541</v>
      </c>
      <c r="X5" s="13" t="s">
        <v>295</v>
      </c>
      <c r="Y5" s="13">
        <v>352171426</v>
      </c>
      <c r="Z5" s="13" t="s">
        <v>296</v>
      </c>
      <c r="AA5" s="13" t="s">
        <v>297</v>
      </c>
      <c r="AB5" s="15">
        <v>42000</v>
      </c>
      <c r="AC5" s="13" t="s">
        <v>298</v>
      </c>
      <c r="AD5" s="13">
        <v>24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5">
        <v>2240</v>
      </c>
      <c r="AK5" s="15">
        <v>2240</v>
      </c>
      <c r="AL5" s="13" t="s">
        <v>304</v>
      </c>
      <c r="AM5" s="15">
        <v>34730.93</v>
      </c>
      <c r="AN5" s="15">
        <v>12309.07</v>
      </c>
      <c r="AO5" s="15">
        <v>47040</v>
      </c>
      <c r="AP5" s="15">
        <v>7269.07</v>
      </c>
      <c r="AQ5" s="15">
        <v>325.93</v>
      </c>
      <c r="AR5" s="15">
        <v>7595</v>
      </c>
      <c r="AS5" s="15">
        <v>7269.07</v>
      </c>
      <c r="AT5" s="15">
        <v>325.93</v>
      </c>
      <c r="AU5" s="15">
        <v>7595</v>
      </c>
      <c r="AV5" s="13">
        <v>30</v>
      </c>
      <c r="AW5" s="13" t="s">
        <v>305</v>
      </c>
      <c r="AX5" s="13" t="s">
        <v>306</v>
      </c>
      <c r="AY5" s="13" t="s">
        <v>305</v>
      </c>
      <c r="AZ5" s="13" t="s">
        <v>305</v>
      </c>
      <c r="BA5" s="13" t="s">
        <v>305</v>
      </c>
      <c r="BB5" s="13" t="s">
        <v>307</v>
      </c>
      <c r="BC5" s="13" t="s">
        <v>305</v>
      </c>
      <c r="BD5" s="13" t="s">
        <v>308</v>
      </c>
      <c r="BE5" s="15">
        <v>42000</v>
      </c>
      <c r="BF5" s="13" t="s">
        <v>292</v>
      </c>
      <c r="BG5" s="13" t="s">
        <v>309</v>
      </c>
      <c r="BH5" s="23" t="s">
        <v>310</v>
      </c>
      <c r="BI5" s="14" t="s">
        <v>10</v>
      </c>
      <c r="BJ5" s="24">
        <v>46077</v>
      </c>
      <c r="BK5" s="12"/>
      <c r="BL5" s="14" t="s">
        <v>12</v>
      </c>
      <c r="BM5" s="26" t="s">
        <v>13</v>
      </c>
      <c r="BN5" s="27" t="s">
        <v>23</v>
      </c>
      <c r="BO5" s="12" t="s">
        <v>33</v>
      </c>
      <c r="BP5" s="12"/>
      <c r="BQ5" s="28"/>
      <c r="BR5" s="29" t="s">
        <v>311</v>
      </c>
    </row>
    <row r="6" spans="1:70" s="1" customFormat="1" ht="15" hidden="1" customHeight="1">
      <c r="A6" s="12">
        <v>2</v>
      </c>
      <c r="B6" s="13" t="s">
        <v>285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16084</v>
      </c>
      <c r="J6" s="13" t="s">
        <v>286</v>
      </c>
      <c r="K6" s="13">
        <v>16084</v>
      </c>
      <c r="L6" s="13" t="s">
        <v>287</v>
      </c>
      <c r="M6" s="13" t="s">
        <v>288</v>
      </c>
      <c r="N6" s="13">
        <v>22934</v>
      </c>
      <c r="O6" s="13" t="s">
        <v>289</v>
      </c>
      <c r="P6" s="13">
        <v>37537</v>
      </c>
      <c r="Q6" s="13" t="s">
        <v>290</v>
      </c>
      <c r="R6" s="13" t="s">
        <v>312</v>
      </c>
      <c r="S6" s="13" t="s">
        <v>313</v>
      </c>
      <c r="T6" s="13" t="s">
        <v>313</v>
      </c>
      <c r="U6" s="13" t="s">
        <v>314</v>
      </c>
      <c r="V6" s="13" t="s">
        <v>294</v>
      </c>
      <c r="W6" s="13">
        <v>541</v>
      </c>
      <c r="X6" s="13" t="s">
        <v>295</v>
      </c>
      <c r="Y6" s="13">
        <v>353893757</v>
      </c>
      <c r="Z6" s="13" t="s">
        <v>315</v>
      </c>
      <c r="AA6" s="13" t="s">
        <v>316</v>
      </c>
      <c r="AB6" s="15">
        <v>30000</v>
      </c>
      <c r="AC6" s="13" t="s">
        <v>298</v>
      </c>
      <c r="AD6" s="13">
        <v>18</v>
      </c>
      <c r="AE6" s="13" t="s">
        <v>317</v>
      </c>
      <c r="AF6" s="13" t="s">
        <v>318</v>
      </c>
      <c r="AG6" s="13" t="s">
        <v>319</v>
      </c>
      <c r="AH6" s="13" t="s">
        <v>302</v>
      </c>
      <c r="AI6" s="13" t="s">
        <v>320</v>
      </c>
      <c r="AJ6" s="15">
        <v>2020</v>
      </c>
      <c r="AK6" s="15">
        <v>2020</v>
      </c>
      <c r="AL6" s="13" t="s">
        <v>304</v>
      </c>
      <c r="AM6" s="15">
        <v>27950.51</v>
      </c>
      <c r="AN6" s="15">
        <v>6389.49</v>
      </c>
      <c r="AO6" s="15">
        <v>34340</v>
      </c>
      <c r="AP6" s="15">
        <v>2049.4899999999998</v>
      </c>
      <c r="AQ6" s="15">
        <v>44.51</v>
      </c>
      <c r="AR6" s="15">
        <v>2094</v>
      </c>
      <c r="AS6" s="15">
        <v>2049.4899999999998</v>
      </c>
      <c r="AT6" s="15">
        <v>44.51</v>
      </c>
      <c r="AU6" s="15">
        <v>2094</v>
      </c>
      <c r="AV6" s="13">
        <v>26</v>
      </c>
      <c r="AW6" s="13" t="s">
        <v>305</v>
      </c>
      <c r="AX6" s="13" t="s">
        <v>306</v>
      </c>
      <c r="AY6" s="13" t="s">
        <v>305</v>
      </c>
      <c r="AZ6" s="13" t="s">
        <v>305</v>
      </c>
      <c r="BA6" s="13" t="s">
        <v>305</v>
      </c>
      <c r="BB6" s="13" t="s">
        <v>307</v>
      </c>
      <c r="BC6" s="13" t="s">
        <v>305</v>
      </c>
      <c r="BD6" s="13" t="s">
        <v>305</v>
      </c>
      <c r="BE6" s="15">
        <v>0</v>
      </c>
      <c r="BF6" s="13" t="s">
        <v>313</v>
      </c>
      <c r="BG6" s="13" t="s">
        <v>321</v>
      </c>
      <c r="BH6" s="23" t="s">
        <v>310</v>
      </c>
      <c r="BI6" s="14" t="s">
        <v>10</v>
      </c>
      <c r="BJ6" s="24">
        <v>46077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311</v>
      </c>
    </row>
    <row r="7" spans="1:70" s="1" customFormat="1" ht="15" hidden="1" customHeight="1">
      <c r="A7" s="12">
        <v>3</v>
      </c>
      <c r="B7" s="13" t="s">
        <v>285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16084</v>
      </c>
      <c r="J7" s="13" t="s">
        <v>286</v>
      </c>
      <c r="K7" s="13">
        <v>16084</v>
      </c>
      <c r="L7" s="13" t="s">
        <v>287</v>
      </c>
      <c r="M7" s="13" t="s">
        <v>288</v>
      </c>
      <c r="N7" s="13">
        <v>22934</v>
      </c>
      <c r="O7" s="13" t="s">
        <v>289</v>
      </c>
      <c r="P7" s="13">
        <v>37537</v>
      </c>
      <c r="Q7" s="13" t="s">
        <v>290</v>
      </c>
      <c r="R7" s="13" t="s">
        <v>291</v>
      </c>
      <c r="S7" s="13" t="s">
        <v>322</v>
      </c>
      <c r="T7" s="13" t="s">
        <v>322</v>
      </c>
      <c r="U7" s="13" t="s">
        <v>323</v>
      </c>
      <c r="V7" s="13" t="s">
        <v>294</v>
      </c>
      <c r="W7" s="13">
        <v>541</v>
      </c>
      <c r="X7" s="13" t="s">
        <v>295</v>
      </c>
      <c r="Y7" s="13">
        <v>353895214</v>
      </c>
      <c r="Z7" s="13" t="s">
        <v>324</v>
      </c>
      <c r="AA7" s="13" t="s">
        <v>316</v>
      </c>
      <c r="AB7" s="15">
        <v>42000</v>
      </c>
      <c r="AC7" s="13" t="s">
        <v>298</v>
      </c>
      <c r="AD7" s="13">
        <v>24</v>
      </c>
      <c r="AE7" s="13" t="s">
        <v>299</v>
      </c>
      <c r="AF7" s="13" t="s">
        <v>325</v>
      </c>
      <c r="AG7" s="13" t="s">
        <v>326</v>
      </c>
      <c r="AH7" s="13" t="s">
        <v>302</v>
      </c>
      <c r="AI7" s="13" t="s">
        <v>320</v>
      </c>
      <c r="AJ7" s="15">
        <v>2240</v>
      </c>
      <c r="AK7" s="15">
        <v>2240</v>
      </c>
      <c r="AL7" s="13" t="s">
        <v>304</v>
      </c>
      <c r="AM7" s="15">
        <v>27287.66</v>
      </c>
      <c r="AN7" s="15">
        <v>10792.34</v>
      </c>
      <c r="AO7" s="15">
        <v>38080</v>
      </c>
      <c r="AP7" s="15">
        <v>14712.34</v>
      </c>
      <c r="AQ7" s="15">
        <v>1280.6600000000001</v>
      </c>
      <c r="AR7" s="15">
        <v>15993</v>
      </c>
      <c r="AS7" s="15">
        <v>14712.34</v>
      </c>
      <c r="AT7" s="15">
        <v>1280.6600000000001</v>
      </c>
      <c r="AU7" s="15">
        <v>15993</v>
      </c>
      <c r="AV7" s="13">
        <v>26</v>
      </c>
      <c r="AW7" s="13" t="s">
        <v>305</v>
      </c>
      <c r="AX7" s="13" t="s">
        <v>306</v>
      </c>
      <c r="AY7" s="13" t="s">
        <v>305</v>
      </c>
      <c r="AZ7" s="13" t="s">
        <v>305</v>
      </c>
      <c r="BA7" s="13" t="s">
        <v>305</v>
      </c>
      <c r="BB7" s="13" t="s">
        <v>307</v>
      </c>
      <c r="BC7" s="13" t="s">
        <v>305</v>
      </c>
      <c r="BD7" s="13" t="s">
        <v>327</v>
      </c>
      <c r="BE7" s="15">
        <v>42000</v>
      </c>
      <c r="BF7" s="13" t="s">
        <v>322</v>
      </c>
      <c r="BG7" s="13" t="s">
        <v>328</v>
      </c>
      <c r="BH7" s="23" t="s">
        <v>310</v>
      </c>
      <c r="BI7" s="14" t="s">
        <v>10</v>
      </c>
      <c r="BJ7" s="24">
        <v>46077</v>
      </c>
      <c r="BK7" s="12"/>
      <c r="BL7" s="14" t="s">
        <v>20</v>
      </c>
      <c r="BM7" s="26" t="s">
        <v>21</v>
      </c>
      <c r="BN7" s="27" t="s">
        <v>23</v>
      </c>
      <c r="BO7" s="12" t="s">
        <v>33</v>
      </c>
      <c r="BP7" s="12"/>
      <c r="BQ7" s="28"/>
      <c r="BR7" s="29" t="s">
        <v>311</v>
      </c>
    </row>
    <row r="8" spans="1:70" s="1" customFormat="1" ht="15" hidden="1" customHeight="1">
      <c r="A8" s="12">
        <v>4</v>
      </c>
      <c r="B8" s="13" t="s">
        <v>285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16084</v>
      </c>
      <c r="J8" s="13" t="s">
        <v>286</v>
      </c>
      <c r="K8" s="13">
        <v>16084</v>
      </c>
      <c r="L8" s="13" t="s">
        <v>287</v>
      </c>
      <c r="M8" s="13" t="s">
        <v>288</v>
      </c>
      <c r="N8" s="13">
        <v>22934</v>
      </c>
      <c r="O8" s="13" t="s">
        <v>289</v>
      </c>
      <c r="P8" s="13">
        <v>37537</v>
      </c>
      <c r="Q8" s="13" t="s">
        <v>290</v>
      </c>
      <c r="R8" s="13" t="s">
        <v>291</v>
      </c>
      <c r="S8" s="13" t="s">
        <v>329</v>
      </c>
      <c r="T8" s="13" t="s">
        <v>329</v>
      </c>
      <c r="U8" s="13" t="s">
        <v>314</v>
      </c>
      <c r="V8" s="13" t="s">
        <v>294</v>
      </c>
      <c r="W8" s="13">
        <v>0</v>
      </c>
      <c r="X8" s="13" t="s">
        <v>295</v>
      </c>
      <c r="Y8" s="13">
        <v>355044475</v>
      </c>
      <c r="Z8" s="13" t="s">
        <v>330</v>
      </c>
      <c r="AA8" s="13" t="s">
        <v>331</v>
      </c>
      <c r="AB8" s="15">
        <v>65000</v>
      </c>
      <c r="AC8" s="13" t="s">
        <v>298</v>
      </c>
      <c r="AD8" s="13">
        <v>24</v>
      </c>
      <c r="AE8" s="13" t="s">
        <v>332</v>
      </c>
      <c r="AF8" s="13" t="s">
        <v>333</v>
      </c>
      <c r="AG8" s="13" t="s">
        <v>334</v>
      </c>
      <c r="AH8" s="13" t="s">
        <v>302</v>
      </c>
      <c r="AI8" s="13" t="s">
        <v>335</v>
      </c>
      <c r="AJ8" s="15">
        <v>3470</v>
      </c>
      <c r="AK8" s="15">
        <v>3470</v>
      </c>
      <c r="AL8" s="13" t="s">
        <v>336</v>
      </c>
      <c r="AM8" s="15">
        <v>55063.25</v>
      </c>
      <c r="AN8" s="15">
        <v>17806.75</v>
      </c>
      <c r="AO8" s="15">
        <v>72870</v>
      </c>
      <c r="AP8" s="15">
        <v>9936.75</v>
      </c>
      <c r="AQ8" s="15">
        <v>417.25</v>
      </c>
      <c r="AR8" s="15">
        <v>10354</v>
      </c>
      <c r="AS8" s="15">
        <v>9936.75</v>
      </c>
      <c r="AT8" s="15">
        <v>417.25</v>
      </c>
      <c r="AU8" s="15">
        <v>10354</v>
      </c>
      <c r="AV8" s="13">
        <v>24</v>
      </c>
      <c r="AW8" s="13" t="s">
        <v>305</v>
      </c>
      <c r="AX8" s="13" t="s">
        <v>337</v>
      </c>
      <c r="AY8" s="13" t="s">
        <v>305</v>
      </c>
      <c r="AZ8" s="13" t="s">
        <v>305</v>
      </c>
      <c r="BA8" s="13" t="s">
        <v>305</v>
      </c>
      <c r="BB8" s="13" t="s">
        <v>307</v>
      </c>
      <c r="BC8" s="13" t="s">
        <v>305</v>
      </c>
      <c r="BD8" s="13" t="s">
        <v>305</v>
      </c>
      <c r="BE8" s="15">
        <v>0</v>
      </c>
      <c r="BF8" s="13" t="s">
        <v>329</v>
      </c>
      <c r="BG8" s="13" t="s">
        <v>338</v>
      </c>
      <c r="BH8" s="23" t="s">
        <v>310</v>
      </c>
      <c r="BI8" s="14" t="s">
        <v>10</v>
      </c>
      <c r="BJ8" s="24">
        <v>46077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311</v>
      </c>
    </row>
    <row r="9" spans="1:70" s="1" customFormat="1" ht="15" hidden="1" customHeight="1">
      <c r="A9" s="12">
        <v>5</v>
      </c>
      <c r="B9" s="13" t="s">
        <v>285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16084</v>
      </c>
      <c r="J9" s="13" t="s">
        <v>286</v>
      </c>
      <c r="K9" s="13">
        <v>16084</v>
      </c>
      <c r="L9" s="13" t="s">
        <v>287</v>
      </c>
      <c r="M9" s="13" t="s">
        <v>288</v>
      </c>
      <c r="N9" s="13">
        <v>22934</v>
      </c>
      <c r="O9" s="13" t="s">
        <v>289</v>
      </c>
      <c r="P9" s="13">
        <v>37537</v>
      </c>
      <c r="Q9" s="13" t="s">
        <v>290</v>
      </c>
      <c r="R9" s="13" t="s">
        <v>291</v>
      </c>
      <c r="S9" s="13" t="s">
        <v>339</v>
      </c>
      <c r="T9" s="13" t="s">
        <v>339</v>
      </c>
      <c r="U9" s="13" t="s">
        <v>314</v>
      </c>
      <c r="V9" s="13" t="s">
        <v>294</v>
      </c>
      <c r="W9" s="13">
        <v>0</v>
      </c>
      <c r="X9" s="13" t="s">
        <v>295</v>
      </c>
      <c r="Y9" s="13">
        <v>357351315</v>
      </c>
      <c r="Z9" s="13" t="s">
        <v>340</v>
      </c>
      <c r="AA9" s="13" t="s">
        <v>341</v>
      </c>
      <c r="AB9" s="15">
        <v>72000</v>
      </c>
      <c r="AC9" s="13" t="s">
        <v>298</v>
      </c>
      <c r="AD9" s="13">
        <v>24</v>
      </c>
      <c r="AE9" s="13" t="s">
        <v>342</v>
      </c>
      <c r="AF9" s="13" t="s">
        <v>343</v>
      </c>
      <c r="AG9" s="13" t="s">
        <v>344</v>
      </c>
      <c r="AH9" s="13" t="s">
        <v>345</v>
      </c>
      <c r="AI9" s="13" t="s">
        <v>346</v>
      </c>
      <c r="AJ9" s="15">
        <v>3840</v>
      </c>
      <c r="AK9" s="15">
        <v>3840</v>
      </c>
      <c r="AL9" s="13" t="s">
        <v>347</v>
      </c>
      <c r="AM9" s="15">
        <v>28377.31</v>
      </c>
      <c r="AN9" s="15">
        <v>13862.69</v>
      </c>
      <c r="AO9" s="15">
        <v>42240</v>
      </c>
      <c r="AP9" s="15">
        <v>43622.69</v>
      </c>
      <c r="AQ9" s="15">
        <v>6677.31</v>
      </c>
      <c r="AR9" s="15">
        <v>50300</v>
      </c>
      <c r="AS9" s="15">
        <v>25198.65</v>
      </c>
      <c r="AT9" s="15">
        <v>5521.35</v>
      </c>
      <c r="AU9" s="15">
        <v>30720</v>
      </c>
      <c r="AV9" s="13">
        <v>19</v>
      </c>
      <c r="AW9" s="13" t="s">
        <v>305</v>
      </c>
      <c r="AX9" s="13" t="s">
        <v>306</v>
      </c>
      <c r="AY9" s="13" t="s">
        <v>305</v>
      </c>
      <c r="AZ9" s="13" t="s">
        <v>305</v>
      </c>
      <c r="BA9" s="13" t="s">
        <v>305</v>
      </c>
      <c r="BB9" s="13" t="s">
        <v>307</v>
      </c>
      <c r="BC9" s="13" t="s">
        <v>305</v>
      </c>
      <c r="BD9" s="13" t="s">
        <v>305</v>
      </c>
      <c r="BE9" s="15">
        <v>0</v>
      </c>
      <c r="BF9" s="13" t="s">
        <v>339</v>
      </c>
      <c r="BG9" s="13" t="s">
        <v>348</v>
      </c>
      <c r="BH9" s="23" t="s">
        <v>310</v>
      </c>
      <c r="BI9" s="14" t="s">
        <v>10</v>
      </c>
      <c r="BJ9" s="24">
        <v>46077</v>
      </c>
      <c r="BK9" s="12"/>
      <c r="BL9" s="14" t="s">
        <v>20</v>
      </c>
      <c r="BM9" s="26" t="s">
        <v>21</v>
      </c>
      <c r="BN9" s="27" t="s">
        <v>23</v>
      </c>
      <c r="BO9" s="12" t="s">
        <v>33</v>
      </c>
      <c r="BP9" s="12"/>
      <c r="BQ9" s="28"/>
      <c r="BR9" s="29" t="s">
        <v>311</v>
      </c>
    </row>
    <row r="10" spans="1:70" s="1" customFormat="1" ht="15" customHeight="1">
      <c r="A10" s="12">
        <v>6</v>
      </c>
      <c r="B10" s="13" t="s">
        <v>285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16203</v>
      </c>
      <c r="J10" s="13" t="s">
        <v>349</v>
      </c>
      <c r="K10" s="13">
        <v>16203</v>
      </c>
      <c r="L10" s="13" t="s">
        <v>287</v>
      </c>
      <c r="M10" s="13" t="s">
        <v>288</v>
      </c>
      <c r="N10" s="13">
        <v>407906</v>
      </c>
      <c r="O10" s="13" t="s">
        <v>205</v>
      </c>
      <c r="P10" s="13">
        <v>744417</v>
      </c>
      <c r="Q10" s="13" t="s">
        <v>350</v>
      </c>
      <c r="R10" s="13" t="s">
        <v>291</v>
      </c>
      <c r="S10" s="13" t="s">
        <v>206</v>
      </c>
      <c r="T10" s="13" t="s">
        <v>206</v>
      </c>
      <c r="U10" s="13" t="s">
        <v>314</v>
      </c>
      <c r="V10" s="13" t="s">
        <v>294</v>
      </c>
      <c r="W10" s="13">
        <v>0</v>
      </c>
      <c r="X10" s="13" t="s">
        <v>295</v>
      </c>
      <c r="Y10" s="13">
        <v>354426148</v>
      </c>
      <c r="Z10" s="13" t="s">
        <v>207</v>
      </c>
      <c r="AA10" s="13" t="s">
        <v>208</v>
      </c>
      <c r="AB10" s="15">
        <v>42000</v>
      </c>
      <c r="AC10" s="13" t="s">
        <v>351</v>
      </c>
      <c r="AD10" s="13">
        <v>24</v>
      </c>
      <c r="AE10" s="13" t="s">
        <v>299</v>
      </c>
      <c r="AF10" s="13" t="s">
        <v>352</v>
      </c>
      <c r="AG10" s="13" t="s">
        <v>353</v>
      </c>
      <c r="AH10" s="13" t="s">
        <v>302</v>
      </c>
      <c r="AI10" s="13" t="s">
        <v>354</v>
      </c>
      <c r="AJ10" s="15">
        <v>2240</v>
      </c>
      <c r="AK10" s="15">
        <v>2240</v>
      </c>
      <c r="AL10" s="13" t="s">
        <v>355</v>
      </c>
      <c r="AM10" s="15">
        <v>35239.75</v>
      </c>
      <c r="AN10" s="15">
        <v>11800.25</v>
      </c>
      <c r="AO10" s="15">
        <v>47040</v>
      </c>
      <c r="AP10" s="15">
        <v>6760.25</v>
      </c>
      <c r="AQ10" s="15">
        <v>293.75</v>
      </c>
      <c r="AR10" s="15">
        <v>7054</v>
      </c>
      <c r="AS10" s="15">
        <v>6760.25</v>
      </c>
      <c r="AT10" s="15">
        <v>293.75</v>
      </c>
      <c r="AU10" s="15">
        <v>7054</v>
      </c>
      <c r="AV10" s="13">
        <v>25</v>
      </c>
      <c r="AW10" s="13" t="s">
        <v>305</v>
      </c>
      <c r="AX10" s="13" t="s">
        <v>356</v>
      </c>
      <c r="AY10" s="13" t="s">
        <v>305</v>
      </c>
      <c r="AZ10" s="13" t="s">
        <v>305</v>
      </c>
      <c r="BA10" s="13" t="s">
        <v>305</v>
      </c>
      <c r="BB10" s="13" t="s">
        <v>307</v>
      </c>
      <c r="BC10" s="13" t="s">
        <v>305</v>
      </c>
      <c r="BD10" s="13" t="s">
        <v>305</v>
      </c>
      <c r="BE10" s="15">
        <v>0</v>
      </c>
      <c r="BF10" s="13" t="s">
        <v>206</v>
      </c>
      <c r="BG10" s="13" t="s">
        <v>357</v>
      </c>
      <c r="BH10" s="23" t="s">
        <v>310</v>
      </c>
      <c r="BI10" s="14" t="s">
        <v>10</v>
      </c>
      <c r="BJ10" s="24">
        <v>46077</v>
      </c>
      <c r="BK10" s="12"/>
      <c r="BL10" s="14" t="s">
        <v>12</v>
      </c>
      <c r="BM10" s="26" t="s">
        <v>13</v>
      </c>
      <c r="BN10" s="27" t="s">
        <v>15</v>
      </c>
      <c r="BO10" s="12" t="s">
        <v>16</v>
      </c>
      <c r="BP10" s="12">
        <f>2240*9+2574</f>
        <v>22734</v>
      </c>
      <c r="BQ10" s="28" t="s">
        <v>7</v>
      </c>
      <c r="BR10" s="29" t="s">
        <v>358</v>
      </c>
    </row>
    <row r="11" spans="1:70" s="1" customFormat="1" ht="15" hidden="1" customHeight="1">
      <c r="A11" s="12">
        <v>7</v>
      </c>
      <c r="B11" s="13" t="s">
        <v>285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16203</v>
      </c>
      <c r="J11" s="13" t="s">
        <v>349</v>
      </c>
      <c r="K11" s="13">
        <v>16203</v>
      </c>
      <c r="L11" s="13" t="s">
        <v>287</v>
      </c>
      <c r="M11" s="13" t="s">
        <v>288</v>
      </c>
      <c r="N11" s="13">
        <v>407906</v>
      </c>
      <c r="O11" s="13" t="s">
        <v>205</v>
      </c>
      <c r="P11" s="13">
        <v>744417</v>
      </c>
      <c r="Q11" s="13" t="s">
        <v>350</v>
      </c>
      <c r="R11" s="13" t="s">
        <v>291</v>
      </c>
      <c r="S11" s="13" t="s">
        <v>359</v>
      </c>
      <c r="T11" s="13" t="s">
        <v>359</v>
      </c>
      <c r="U11" s="13" t="s">
        <v>314</v>
      </c>
      <c r="V11" s="13" t="s">
        <v>294</v>
      </c>
      <c r="W11" s="13">
        <v>0</v>
      </c>
      <c r="X11" s="13" t="s">
        <v>295</v>
      </c>
      <c r="Y11" s="13">
        <v>354439857</v>
      </c>
      <c r="Z11" s="13" t="s">
        <v>360</v>
      </c>
      <c r="AA11" s="13" t="s">
        <v>361</v>
      </c>
      <c r="AB11" s="15">
        <v>42000</v>
      </c>
      <c r="AC11" s="13" t="s">
        <v>351</v>
      </c>
      <c r="AD11" s="13">
        <v>24</v>
      </c>
      <c r="AE11" s="13" t="s">
        <v>299</v>
      </c>
      <c r="AF11" s="13" t="s">
        <v>362</v>
      </c>
      <c r="AG11" s="13" t="s">
        <v>363</v>
      </c>
      <c r="AH11" s="13" t="s">
        <v>302</v>
      </c>
      <c r="AI11" s="13" t="s">
        <v>354</v>
      </c>
      <c r="AJ11" s="15">
        <v>2240</v>
      </c>
      <c r="AK11" s="15">
        <v>2240</v>
      </c>
      <c r="AL11" s="13" t="s">
        <v>364</v>
      </c>
      <c r="AM11" s="15">
        <v>37380.589999999997</v>
      </c>
      <c r="AN11" s="15">
        <v>11899.41</v>
      </c>
      <c r="AO11" s="15">
        <v>49280</v>
      </c>
      <c r="AP11" s="15">
        <v>4619.41</v>
      </c>
      <c r="AQ11" s="15">
        <v>147.59</v>
      </c>
      <c r="AR11" s="15">
        <v>4767</v>
      </c>
      <c r="AS11" s="15">
        <v>4619.41</v>
      </c>
      <c r="AT11" s="15">
        <v>147.59</v>
      </c>
      <c r="AU11" s="15">
        <v>4767</v>
      </c>
      <c r="AV11" s="13">
        <v>25</v>
      </c>
      <c r="AW11" s="13" t="s">
        <v>305</v>
      </c>
      <c r="AX11" s="13" t="s">
        <v>337</v>
      </c>
      <c r="AY11" s="13" t="s">
        <v>305</v>
      </c>
      <c r="AZ11" s="13" t="s">
        <v>305</v>
      </c>
      <c r="BA11" s="13" t="s">
        <v>305</v>
      </c>
      <c r="BB11" s="13" t="s">
        <v>307</v>
      </c>
      <c r="BC11" s="13" t="s">
        <v>305</v>
      </c>
      <c r="BD11" s="13" t="s">
        <v>305</v>
      </c>
      <c r="BE11" s="15">
        <v>0</v>
      </c>
      <c r="BF11" s="13" t="s">
        <v>359</v>
      </c>
      <c r="BG11" s="13" t="s">
        <v>365</v>
      </c>
      <c r="BH11" s="23" t="s">
        <v>310</v>
      </c>
      <c r="BI11" s="14" t="s">
        <v>10</v>
      </c>
      <c r="BJ11" s="24">
        <v>46077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29" t="s">
        <v>711</v>
      </c>
    </row>
    <row r="12" spans="1:70" s="1" customFormat="1" ht="15" customHeight="1">
      <c r="A12" s="12">
        <v>8</v>
      </c>
      <c r="B12" s="13" t="s">
        <v>285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16203</v>
      </c>
      <c r="J12" s="13" t="s">
        <v>349</v>
      </c>
      <c r="K12" s="13">
        <v>16203</v>
      </c>
      <c r="L12" s="13" t="s">
        <v>287</v>
      </c>
      <c r="M12" s="13" t="s">
        <v>288</v>
      </c>
      <c r="N12" s="13">
        <v>407906</v>
      </c>
      <c r="O12" s="13" t="s">
        <v>205</v>
      </c>
      <c r="P12" s="13">
        <v>744417</v>
      </c>
      <c r="Q12" s="13" t="s">
        <v>350</v>
      </c>
      <c r="R12" s="13" t="s">
        <v>291</v>
      </c>
      <c r="S12" s="13" t="s">
        <v>212</v>
      </c>
      <c r="T12" s="13" t="s">
        <v>212</v>
      </c>
      <c r="U12" s="13" t="s">
        <v>314</v>
      </c>
      <c r="V12" s="13" t="s">
        <v>294</v>
      </c>
      <c r="W12" s="13">
        <v>0</v>
      </c>
      <c r="X12" s="13" t="s">
        <v>295</v>
      </c>
      <c r="Y12" s="13">
        <v>354624265</v>
      </c>
      <c r="Z12" s="13" t="s">
        <v>213</v>
      </c>
      <c r="AA12" s="13" t="s">
        <v>214</v>
      </c>
      <c r="AB12" s="15">
        <v>42000</v>
      </c>
      <c r="AC12" s="13" t="s">
        <v>351</v>
      </c>
      <c r="AD12" s="13">
        <v>24</v>
      </c>
      <c r="AE12" s="13" t="s">
        <v>299</v>
      </c>
      <c r="AF12" s="13" t="s">
        <v>366</v>
      </c>
      <c r="AG12" s="13" t="s">
        <v>367</v>
      </c>
      <c r="AH12" s="13" t="s">
        <v>302</v>
      </c>
      <c r="AI12" s="13" t="s">
        <v>354</v>
      </c>
      <c r="AJ12" s="15">
        <v>2240</v>
      </c>
      <c r="AK12" s="15">
        <v>2240</v>
      </c>
      <c r="AL12" s="13" t="s">
        <v>368</v>
      </c>
      <c r="AM12" s="15">
        <v>33691.78</v>
      </c>
      <c r="AN12" s="15">
        <v>11108.22</v>
      </c>
      <c r="AO12" s="15">
        <v>44800</v>
      </c>
      <c r="AP12" s="15">
        <v>8308.2199999999993</v>
      </c>
      <c r="AQ12" s="15">
        <v>430.78</v>
      </c>
      <c r="AR12" s="15">
        <v>8739</v>
      </c>
      <c r="AS12" s="15">
        <v>8308.2199999999993</v>
      </c>
      <c r="AT12" s="15">
        <v>430.78</v>
      </c>
      <c r="AU12" s="15">
        <v>8739</v>
      </c>
      <c r="AV12" s="13">
        <v>25</v>
      </c>
      <c r="AW12" s="13" t="s">
        <v>305</v>
      </c>
      <c r="AX12" s="13" t="s">
        <v>369</v>
      </c>
      <c r="AY12" s="13" t="s">
        <v>305</v>
      </c>
      <c r="AZ12" s="13" t="s">
        <v>305</v>
      </c>
      <c r="BA12" s="13" t="s">
        <v>305</v>
      </c>
      <c r="BB12" s="13" t="s">
        <v>307</v>
      </c>
      <c r="BC12" s="13" t="s">
        <v>305</v>
      </c>
      <c r="BD12" s="13" t="s">
        <v>305</v>
      </c>
      <c r="BE12" s="15">
        <v>0</v>
      </c>
      <c r="BF12" s="13" t="s">
        <v>212</v>
      </c>
      <c r="BG12" s="13" t="s">
        <v>370</v>
      </c>
      <c r="BH12" s="23" t="s">
        <v>310</v>
      </c>
      <c r="BI12" s="14" t="s">
        <v>10</v>
      </c>
      <c r="BJ12" s="24">
        <v>46077</v>
      </c>
      <c r="BK12" s="12"/>
      <c r="BL12" s="14" t="s">
        <v>12</v>
      </c>
      <c r="BM12" s="26" t="s">
        <v>13</v>
      </c>
      <c r="BN12" s="27" t="s">
        <v>15</v>
      </c>
      <c r="BO12" s="12" t="s">
        <v>16</v>
      </c>
      <c r="BP12" s="12">
        <v>10979</v>
      </c>
      <c r="BQ12" s="28" t="s">
        <v>7</v>
      </c>
      <c r="BR12" s="29" t="s">
        <v>215</v>
      </c>
    </row>
    <row r="13" spans="1:70" s="1" customFormat="1" ht="15" hidden="1" customHeight="1">
      <c r="A13" s="12">
        <v>9</v>
      </c>
      <c r="B13" s="13" t="s">
        <v>285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16203</v>
      </c>
      <c r="J13" s="13" t="s">
        <v>349</v>
      </c>
      <c r="K13" s="13">
        <v>16203</v>
      </c>
      <c r="L13" s="13" t="s">
        <v>287</v>
      </c>
      <c r="M13" s="13" t="s">
        <v>288</v>
      </c>
      <c r="N13" s="13">
        <v>407906</v>
      </c>
      <c r="O13" s="13" t="s">
        <v>205</v>
      </c>
      <c r="P13" s="13">
        <v>744417</v>
      </c>
      <c r="Q13" s="13" t="s">
        <v>350</v>
      </c>
      <c r="R13" s="13" t="s">
        <v>291</v>
      </c>
      <c r="S13" s="13" t="s">
        <v>371</v>
      </c>
      <c r="T13" s="13" t="s">
        <v>371</v>
      </c>
      <c r="U13" s="13" t="s">
        <v>314</v>
      </c>
      <c r="V13" s="13" t="s">
        <v>294</v>
      </c>
      <c r="W13" s="13">
        <v>0</v>
      </c>
      <c r="X13" s="13" t="s">
        <v>372</v>
      </c>
      <c r="Y13" s="13">
        <v>357003206</v>
      </c>
      <c r="Z13" s="13" t="s">
        <v>373</v>
      </c>
      <c r="AA13" s="13" t="s">
        <v>374</v>
      </c>
      <c r="AB13" s="15">
        <v>42000</v>
      </c>
      <c r="AC13" s="13" t="s">
        <v>351</v>
      </c>
      <c r="AD13" s="13">
        <v>24</v>
      </c>
      <c r="AE13" s="13" t="s">
        <v>375</v>
      </c>
      <c r="AF13" s="13" t="s">
        <v>376</v>
      </c>
      <c r="AG13" s="13" t="s">
        <v>377</v>
      </c>
      <c r="AH13" s="13" t="s">
        <v>378</v>
      </c>
      <c r="AI13" s="13" t="s">
        <v>379</v>
      </c>
      <c r="AJ13" s="15">
        <v>2240</v>
      </c>
      <c r="AK13" s="15">
        <v>2240</v>
      </c>
      <c r="AL13" s="13" t="s">
        <v>355</v>
      </c>
      <c r="AM13" s="15">
        <v>25321.96</v>
      </c>
      <c r="AN13" s="15">
        <v>10518.04</v>
      </c>
      <c r="AO13" s="15">
        <v>35840</v>
      </c>
      <c r="AP13" s="15">
        <v>16678.04</v>
      </c>
      <c r="AQ13" s="15">
        <v>1628.96</v>
      </c>
      <c r="AR13" s="15">
        <v>18307</v>
      </c>
      <c r="AS13" s="15">
        <v>7797.75</v>
      </c>
      <c r="AT13" s="15">
        <v>1162.25</v>
      </c>
      <c r="AU13" s="15">
        <v>8960</v>
      </c>
      <c r="AV13" s="13">
        <v>20</v>
      </c>
      <c r="AW13" s="13" t="s">
        <v>305</v>
      </c>
      <c r="AX13" s="13" t="s">
        <v>356</v>
      </c>
      <c r="AY13" s="13" t="s">
        <v>305</v>
      </c>
      <c r="AZ13" s="13" t="s">
        <v>305</v>
      </c>
      <c r="BA13" s="13" t="s">
        <v>305</v>
      </c>
      <c r="BB13" s="13" t="s">
        <v>307</v>
      </c>
      <c r="BC13" s="13" t="s">
        <v>305</v>
      </c>
      <c r="BD13" s="13" t="s">
        <v>305</v>
      </c>
      <c r="BE13" s="15">
        <v>0</v>
      </c>
      <c r="BF13" s="13" t="s">
        <v>371</v>
      </c>
      <c r="BG13" s="13" t="s">
        <v>380</v>
      </c>
      <c r="BH13" s="23" t="s">
        <v>310</v>
      </c>
      <c r="BI13" s="14" t="s">
        <v>10</v>
      </c>
      <c r="BJ13" s="24">
        <v>46077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29" t="s">
        <v>711</v>
      </c>
    </row>
    <row r="14" spans="1:70" s="1" customFormat="1" ht="15" customHeight="1">
      <c r="A14" s="12">
        <v>10</v>
      </c>
      <c r="B14" s="13" t="s">
        <v>285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16203</v>
      </c>
      <c r="J14" s="13" t="s">
        <v>349</v>
      </c>
      <c r="K14" s="13">
        <v>16203</v>
      </c>
      <c r="L14" s="13" t="s">
        <v>287</v>
      </c>
      <c r="M14" s="13" t="s">
        <v>288</v>
      </c>
      <c r="N14" s="13">
        <v>407906</v>
      </c>
      <c r="O14" s="13" t="s">
        <v>205</v>
      </c>
      <c r="P14" s="13">
        <v>744417</v>
      </c>
      <c r="Q14" s="13" t="s">
        <v>350</v>
      </c>
      <c r="R14" s="13" t="s">
        <v>312</v>
      </c>
      <c r="S14" s="13" t="s">
        <v>206</v>
      </c>
      <c r="T14" s="13" t="s">
        <v>206</v>
      </c>
      <c r="U14" s="13" t="s">
        <v>314</v>
      </c>
      <c r="V14" s="13" t="s">
        <v>294</v>
      </c>
      <c r="W14" s="13">
        <v>0</v>
      </c>
      <c r="X14" s="13" t="s">
        <v>372</v>
      </c>
      <c r="Y14" s="13">
        <v>357368207</v>
      </c>
      <c r="Z14" s="13" t="s">
        <v>207</v>
      </c>
      <c r="AA14" s="13" t="s">
        <v>210</v>
      </c>
      <c r="AB14" s="15">
        <v>40000</v>
      </c>
      <c r="AC14" s="13" t="s">
        <v>351</v>
      </c>
      <c r="AD14" s="13">
        <v>18</v>
      </c>
      <c r="AE14" s="13" t="s">
        <v>381</v>
      </c>
      <c r="AF14" s="13" t="s">
        <v>352</v>
      </c>
      <c r="AG14" s="13" t="s">
        <v>353</v>
      </c>
      <c r="AH14" s="13" t="s">
        <v>302</v>
      </c>
      <c r="AI14" s="13" t="s">
        <v>382</v>
      </c>
      <c r="AJ14" s="15">
        <v>2690</v>
      </c>
      <c r="AK14" s="15">
        <v>2690</v>
      </c>
      <c r="AL14" s="13" t="s">
        <v>355</v>
      </c>
      <c r="AM14" s="15">
        <v>31762.79</v>
      </c>
      <c r="AN14" s="15">
        <v>8587.2099999999991</v>
      </c>
      <c r="AO14" s="15">
        <v>40350</v>
      </c>
      <c r="AP14" s="15">
        <v>8237.2099999999991</v>
      </c>
      <c r="AQ14" s="15">
        <v>359.79</v>
      </c>
      <c r="AR14" s="15">
        <v>8597</v>
      </c>
      <c r="AS14" s="15">
        <v>8237.2099999999991</v>
      </c>
      <c r="AT14" s="15">
        <v>359.79</v>
      </c>
      <c r="AU14" s="15">
        <v>8597</v>
      </c>
      <c r="AV14" s="13">
        <v>19</v>
      </c>
      <c r="AW14" s="13" t="s">
        <v>305</v>
      </c>
      <c r="AX14" s="13" t="s">
        <v>356</v>
      </c>
      <c r="AY14" s="13" t="s">
        <v>305</v>
      </c>
      <c r="AZ14" s="13" t="s">
        <v>305</v>
      </c>
      <c r="BA14" s="13" t="s">
        <v>305</v>
      </c>
      <c r="BB14" s="13" t="s">
        <v>307</v>
      </c>
      <c r="BC14" s="13" t="s">
        <v>305</v>
      </c>
      <c r="BD14" s="13" t="s">
        <v>305</v>
      </c>
      <c r="BE14" s="15">
        <v>0</v>
      </c>
      <c r="BF14" s="13" t="s">
        <v>206</v>
      </c>
      <c r="BG14" s="13" t="s">
        <v>357</v>
      </c>
      <c r="BH14" s="23" t="s">
        <v>310</v>
      </c>
      <c r="BI14" s="14" t="s">
        <v>10</v>
      </c>
      <c r="BJ14" s="24">
        <v>46077</v>
      </c>
      <c r="BK14" s="12"/>
      <c r="BL14" s="14" t="s">
        <v>12</v>
      </c>
      <c r="BM14" s="26" t="s">
        <v>13</v>
      </c>
      <c r="BN14" s="27" t="s">
        <v>15</v>
      </c>
      <c r="BO14" s="12" t="s">
        <v>16</v>
      </c>
      <c r="BP14" s="12">
        <f>2690*4+3217</f>
        <v>13977</v>
      </c>
      <c r="BQ14" s="28" t="s">
        <v>7</v>
      </c>
      <c r="BR14" s="29" t="s">
        <v>383</v>
      </c>
    </row>
    <row r="15" spans="1:70" s="1" customFormat="1" ht="15" hidden="1" customHeight="1">
      <c r="A15" s="12">
        <v>11</v>
      </c>
      <c r="B15" s="13" t="s">
        <v>285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16203</v>
      </c>
      <c r="J15" s="13" t="s">
        <v>349</v>
      </c>
      <c r="K15" s="13">
        <v>16203</v>
      </c>
      <c r="L15" s="13" t="s">
        <v>287</v>
      </c>
      <c r="M15" s="13" t="s">
        <v>288</v>
      </c>
      <c r="N15" s="13">
        <v>407906</v>
      </c>
      <c r="O15" s="13" t="s">
        <v>205</v>
      </c>
      <c r="P15" s="13">
        <v>744417</v>
      </c>
      <c r="Q15" s="13" t="s">
        <v>350</v>
      </c>
      <c r="R15" s="13" t="s">
        <v>312</v>
      </c>
      <c r="S15" s="13" t="s">
        <v>212</v>
      </c>
      <c r="T15" s="13" t="s">
        <v>212</v>
      </c>
      <c r="U15" s="13" t="s">
        <v>314</v>
      </c>
      <c r="V15" s="13" t="s">
        <v>294</v>
      </c>
      <c r="W15" s="13">
        <v>0</v>
      </c>
      <c r="X15" s="13" t="s">
        <v>372</v>
      </c>
      <c r="Y15" s="13">
        <v>358657891</v>
      </c>
      <c r="Z15" s="13" t="s">
        <v>213</v>
      </c>
      <c r="AA15" s="13" t="s">
        <v>384</v>
      </c>
      <c r="AB15" s="15">
        <v>40000</v>
      </c>
      <c r="AC15" s="13" t="s">
        <v>351</v>
      </c>
      <c r="AD15" s="13">
        <v>18</v>
      </c>
      <c r="AE15" s="13" t="s">
        <v>381</v>
      </c>
      <c r="AF15" s="13" t="s">
        <v>366</v>
      </c>
      <c r="AG15" s="13" t="s">
        <v>367</v>
      </c>
      <c r="AH15" s="13" t="s">
        <v>302</v>
      </c>
      <c r="AI15" s="13" t="s">
        <v>385</v>
      </c>
      <c r="AJ15" s="15">
        <v>2680</v>
      </c>
      <c r="AK15" s="15">
        <v>2680</v>
      </c>
      <c r="AL15" s="13" t="s">
        <v>386</v>
      </c>
      <c r="AM15" s="15">
        <v>24831.95</v>
      </c>
      <c r="AN15" s="15">
        <v>7328.05</v>
      </c>
      <c r="AO15" s="15">
        <v>32160</v>
      </c>
      <c r="AP15" s="15">
        <v>15168.05</v>
      </c>
      <c r="AQ15" s="15">
        <v>1126.95</v>
      </c>
      <c r="AR15" s="15">
        <v>16295</v>
      </c>
      <c r="AS15" s="15">
        <v>9755.69</v>
      </c>
      <c r="AT15" s="15">
        <v>964.31</v>
      </c>
      <c r="AU15" s="15">
        <v>10720</v>
      </c>
      <c r="AV15" s="13">
        <v>16</v>
      </c>
      <c r="AW15" s="13" t="s">
        <v>305</v>
      </c>
      <c r="AX15" s="13" t="s">
        <v>356</v>
      </c>
      <c r="AY15" s="13" t="s">
        <v>305</v>
      </c>
      <c r="AZ15" s="13" t="s">
        <v>305</v>
      </c>
      <c r="BA15" s="13" t="s">
        <v>305</v>
      </c>
      <c r="BB15" s="13" t="s">
        <v>307</v>
      </c>
      <c r="BC15" s="13" t="s">
        <v>305</v>
      </c>
      <c r="BD15" s="13" t="s">
        <v>305</v>
      </c>
      <c r="BE15" s="15">
        <v>0</v>
      </c>
      <c r="BF15" s="13" t="s">
        <v>212</v>
      </c>
      <c r="BG15" s="13" t="s">
        <v>370</v>
      </c>
      <c r="BH15" s="23" t="s">
        <v>310</v>
      </c>
      <c r="BI15" s="14" t="s">
        <v>10</v>
      </c>
      <c r="BJ15" s="24">
        <v>46077</v>
      </c>
      <c r="BK15" s="12"/>
      <c r="BL15" s="14" t="s">
        <v>12</v>
      </c>
      <c r="BM15" s="26" t="s">
        <v>13</v>
      </c>
      <c r="BN15" s="27" t="s">
        <v>15</v>
      </c>
      <c r="BO15" s="12" t="s">
        <v>33</v>
      </c>
      <c r="BP15" s="12"/>
      <c r="BQ15" s="28"/>
      <c r="BR15" s="30" t="s">
        <v>387</v>
      </c>
    </row>
    <row r="16" spans="1:70" s="1" customFormat="1" ht="15" hidden="1" customHeight="1">
      <c r="A16" s="12">
        <v>12</v>
      </c>
      <c r="B16" s="13" t="s">
        <v>285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16084</v>
      </c>
      <c r="J16" s="13" t="s">
        <v>286</v>
      </c>
      <c r="K16" s="13">
        <v>16084</v>
      </c>
      <c r="L16" s="13" t="s">
        <v>287</v>
      </c>
      <c r="M16" s="13" t="s">
        <v>288</v>
      </c>
      <c r="N16" s="13">
        <v>22934</v>
      </c>
      <c r="O16" s="13" t="s">
        <v>289</v>
      </c>
      <c r="P16" s="13">
        <v>37537</v>
      </c>
      <c r="Q16" s="13" t="s">
        <v>290</v>
      </c>
      <c r="R16" s="13" t="s">
        <v>291</v>
      </c>
      <c r="S16" s="13" t="s">
        <v>339</v>
      </c>
      <c r="T16" s="13" t="s">
        <v>339</v>
      </c>
      <c r="U16" s="13" t="s">
        <v>314</v>
      </c>
      <c r="V16" s="13" t="s">
        <v>294</v>
      </c>
      <c r="W16" s="13">
        <v>0</v>
      </c>
      <c r="X16" s="13" t="s">
        <v>295</v>
      </c>
      <c r="Y16" s="13">
        <v>357351315</v>
      </c>
      <c r="Z16" s="13" t="s">
        <v>340</v>
      </c>
      <c r="AA16" s="13" t="s">
        <v>341</v>
      </c>
      <c r="AB16" s="15">
        <v>72000</v>
      </c>
      <c r="AC16" s="13" t="s">
        <v>298</v>
      </c>
      <c r="AD16" s="13">
        <v>24</v>
      </c>
      <c r="AE16" s="13" t="s">
        <v>342</v>
      </c>
      <c r="AF16" s="13" t="s">
        <v>343</v>
      </c>
      <c r="AG16" s="13" t="s">
        <v>344</v>
      </c>
      <c r="AH16" s="13" t="s">
        <v>345</v>
      </c>
      <c r="AI16" s="13" t="s">
        <v>346</v>
      </c>
      <c r="AJ16" s="15">
        <v>3840</v>
      </c>
      <c r="AK16" s="15">
        <v>3840</v>
      </c>
      <c r="AL16" s="13" t="s">
        <v>347</v>
      </c>
      <c r="AM16" s="15">
        <v>28377.31</v>
      </c>
      <c r="AN16" s="15">
        <v>13862.69</v>
      </c>
      <c r="AO16" s="15">
        <v>42240</v>
      </c>
      <c r="AP16" s="15">
        <v>43622.69</v>
      </c>
      <c r="AQ16" s="15">
        <v>6677.31</v>
      </c>
      <c r="AR16" s="15">
        <v>50300</v>
      </c>
      <c r="AS16" s="15">
        <v>25198.65</v>
      </c>
      <c r="AT16" s="15">
        <v>5521.35</v>
      </c>
      <c r="AU16" s="15">
        <v>30720</v>
      </c>
      <c r="AV16" s="13">
        <v>19</v>
      </c>
      <c r="AW16" s="13" t="s">
        <v>305</v>
      </c>
      <c r="AX16" s="13" t="s">
        <v>306</v>
      </c>
      <c r="AY16" s="13" t="s">
        <v>305</v>
      </c>
      <c r="AZ16" s="13" t="s">
        <v>305</v>
      </c>
      <c r="BA16" s="13" t="s">
        <v>305</v>
      </c>
      <c r="BB16" s="13" t="s">
        <v>307</v>
      </c>
      <c r="BC16" s="13" t="s">
        <v>305</v>
      </c>
      <c r="BD16" s="13" t="s">
        <v>305</v>
      </c>
      <c r="BE16" s="15">
        <v>0</v>
      </c>
      <c r="BF16" s="13" t="s">
        <v>339</v>
      </c>
      <c r="BG16" s="13" t="s">
        <v>348</v>
      </c>
      <c r="BH16" s="23" t="s">
        <v>310</v>
      </c>
      <c r="BI16" s="14" t="s">
        <v>10</v>
      </c>
      <c r="BJ16" s="24">
        <v>46078</v>
      </c>
      <c r="BK16" s="12"/>
      <c r="BL16" s="14" t="s">
        <v>12</v>
      </c>
      <c r="BM16" s="26" t="s">
        <v>13</v>
      </c>
      <c r="BN16" s="27" t="s">
        <v>15</v>
      </c>
      <c r="BO16" s="12" t="s">
        <v>33</v>
      </c>
      <c r="BP16" s="12"/>
      <c r="BQ16" s="28"/>
      <c r="BR16" s="30" t="s">
        <v>387</v>
      </c>
    </row>
    <row r="17" spans="1:70" s="1" customFormat="1" ht="15" hidden="1" customHeight="1">
      <c r="A17" s="12">
        <v>13</v>
      </c>
      <c r="B17" s="13" t="s">
        <v>285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16084</v>
      </c>
      <c r="J17" s="13" t="s">
        <v>286</v>
      </c>
      <c r="K17" s="13">
        <v>16084</v>
      </c>
      <c r="L17" s="13" t="s">
        <v>287</v>
      </c>
      <c r="M17" s="13" t="s">
        <v>288</v>
      </c>
      <c r="N17" s="13">
        <v>22934</v>
      </c>
      <c r="O17" s="13" t="s">
        <v>289</v>
      </c>
      <c r="P17" s="13">
        <v>37537</v>
      </c>
      <c r="Q17" s="13" t="s">
        <v>290</v>
      </c>
      <c r="R17" s="13" t="s">
        <v>312</v>
      </c>
      <c r="S17" s="13" t="s">
        <v>313</v>
      </c>
      <c r="T17" s="13" t="s">
        <v>313</v>
      </c>
      <c r="U17" s="13" t="s">
        <v>314</v>
      </c>
      <c r="V17" s="13" t="s">
        <v>294</v>
      </c>
      <c r="W17" s="13">
        <v>541</v>
      </c>
      <c r="X17" s="13" t="s">
        <v>295</v>
      </c>
      <c r="Y17" s="13">
        <v>353893757</v>
      </c>
      <c r="Z17" s="13" t="s">
        <v>315</v>
      </c>
      <c r="AA17" s="13" t="s">
        <v>316</v>
      </c>
      <c r="AB17" s="15">
        <v>30000</v>
      </c>
      <c r="AC17" s="13" t="s">
        <v>298</v>
      </c>
      <c r="AD17" s="13">
        <v>18</v>
      </c>
      <c r="AE17" s="13" t="s">
        <v>317</v>
      </c>
      <c r="AF17" s="13" t="s">
        <v>318</v>
      </c>
      <c r="AG17" s="13" t="s">
        <v>319</v>
      </c>
      <c r="AH17" s="13" t="s">
        <v>302</v>
      </c>
      <c r="AI17" s="13" t="s">
        <v>320</v>
      </c>
      <c r="AJ17" s="15">
        <v>2020</v>
      </c>
      <c r="AK17" s="15">
        <v>2020</v>
      </c>
      <c r="AL17" s="13" t="s">
        <v>304</v>
      </c>
      <c r="AM17" s="15">
        <v>27950.51</v>
      </c>
      <c r="AN17" s="15">
        <v>6389.49</v>
      </c>
      <c r="AO17" s="15">
        <v>34340</v>
      </c>
      <c r="AP17" s="15">
        <v>2049.4899999999998</v>
      </c>
      <c r="AQ17" s="15">
        <v>44.51</v>
      </c>
      <c r="AR17" s="15">
        <v>2094</v>
      </c>
      <c r="AS17" s="15">
        <v>2049.4899999999998</v>
      </c>
      <c r="AT17" s="15">
        <v>44.51</v>
      </c>
      <c r="AU17" s="15">
        <v>2094</v>
      </c>
      <c r="AV17" s="13">
        <v>26</v>
      </c>
      <c r="AW17" s="13" t="s">
        <v>305</v>
      </c>
      <c r="AX17" s="13" t="s">
        <v>306</v>
      </c>
      <c r="AY17" s="13" t="s">
        <v>305</v>
      </c>
      <c r="AZ17" s="13" t="s">
        <v>305</v>
      </c>
      <c r="BA17" s="13" t="s">
        <v>305</v>
      </c>
      <c r="BB17" s="13" t="s">
        <v>307</v>
      </c>
      <c r="BC17" s="13" t="s">
        <v>305</v>
      </c>
      <c r="BD17" s="13" t="s">
        <v>305</v>
      </c>
      <c r="BE17" s="15">
        <v>0</v>
      </c>
      <c r="BF17" s="13" t="s">
        <v>313</v>
      </c>
      <c r="BG17" s="13" t="s">
        <v>321</v>
      </c>
      <c r="BH17" s="23" t="s">
        <v>310</v>
      </c>
      <c r="BI17" s="14" t="s">
        <v>10</v>
      </c>
      <c r="BJ17" s="24">
        <v>46078</v>
      </c>
      <c r="BK17" s="12"/>
      <c r="BL17" s="14" t="s">
        <v>12</v>
      </c>
      <c r="BM17" s="26" t="s">
        <v>13</v>
      </c>
      <c r="BN17" s="27" t="s">
        <v>15</v>
      </c>
      <c r="BO17" s="12" t="s">
        <v>33</v>
      </c>
      <c r="BP17" s="12"/>
      <c r="BQ17" s="28"/>
      <c r="BR17" s="30" t="s">
        <v>387</v>
      </c>
    </row>
    <row r="18" spans="1:70" s="1" customFormat="1" ht="15" hidden="1" customHeight="1">
      <c r="A18" s="12">
        <v>14</v>
      </c>
      <c r="B18" s="13" t="s">
        <v>285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16084</v>
      </c>
      <c r="J18" s="13" t="s">
        <v>286</v>
      </c>
      <c r="K18" s="13">
        <v>16084</v>
      </c>
      <c r="L18" s="13" t="s">
        <v>287</v>
      </c>
      <c r="M18" s="13" t="s">
        <v>288</v>
      </c>
      <c r="N18" s="13">
        <v>22934</v>
      </c>
      <c r="O18" s="13" t="s">
        <v>289</v>
      </c>
      <c r="P18" s="13">
        <v>37537</v>
      </c>
      <c r="Q18" s="13" t="s">
        <v>290</v>
      </c>
      <c r="R18" s="13" t="s">
        <v>291</v>
      </c>
      <c r="S18" s="13" t="s">
        <v>322</v>
      </c>
      <c r="T18" s="13" t="s">
        <v>322</v>
      </c>
      <c r="U18" s="13" t="s">
        <v>323</v>
      </c>
      <c r="V18" s="13" t="s">
        <v>294</v>
      </c>
      <c r="W18" s="13">
        <v>541</v>
      </c>
      <c r="X18" s="13" t="s">
        <v>295</v>
      </c>
      <c r="Y18" s="13">
        <v>353895214</v>
      </c>
      <c r="Z18" s="13" t="s">
        <v>324</v>
      </c>
      <c r="AA18" s="13" t="s">
        <v>316</v>
      </c>
      <c r="AB18" s="15">
        <v>42000</v>
      </c>
      <c r="AC18" s="13" t="s">
        <v>298</v>
      </c>
      <c r="AD18" s="13">
        <v>24</v>
      </c>
      <c r="AE18" s="13" t="s">
        <v>299</v>
      </c>
      <c r="AF18" s="13" t="s">
        <v>325</v>
      </c>
      <c r="AG18" s="13" t="s">
        <v>326</v>
      </c>
      <c r="AH18" s="13" t="s">
        <v>302</v>
      </c>
      <c r="AI18" s="13" t="s">
        <v>320</v>
      </c>
      <c r="AJ18" s="15">
        <v>2240</v>
      </c>
      <c r="AK18" s="15">
        <v>2240</v>
      </c>
      <c r="AL18" s="13" t="s">
        <v>304</v>
      </c>
      <c r="AM18" s="15">
        <v>27287.66</v>
      </c>
      <c r="AN18" s="15">
        <v>10792.34</v>
      </c>
      <c r="AO18" s="15">
        <v>38080</v>
      </c>
      <c r="AP18" s="15">
        <v>14712.34</v>
      </c>
      <c r="AQ18" s="15">
        <v>1280.6600000000001</v>
      </c>
      <c r="AR18" s="15">
        <v>15993</v>
      </c>
      <c r="AS18" s="15">
        <v>14712.34</v>
      </c>
      <c r="AT18" s="15">
        <v>1280.6600000000001</v>
      </c>
      <c r="AU18" s="15">
        <v>15993</v>
      </c>
      <c r="AV18" s="13">
        <v>26</v>
      </c>
      <c r="AW18" s="13" t="s">
        <v>305</v>
      </c>
      <c r="AX18" s="13" t="s">
        <v>306</v>
      </c>
      <c r="AY18" s="13" t="s">
        <v>305</v>
      </c>
      <c r="AZ18" s="13" t="s">
        <v>305</v>
      </c>
      <c r="BA18" s="13" t="s">
        <v>305</v>
      </c>
      <c r="BB18" s="13" t="s">
        <v>307</v>
      </c>
      <c r="BC18" s="13" t="s">
        <v>305</v>
      </c>
      <c r="BD18" s="13" t="s">
        <v>327</v>
      </c>
      <c r="BE18" s="15">
        <v>42000</v>
      </c>
      <c r="BF18" s="13" t="s">
        <v>322</v>
      </c>
      <c r="BG18" s="13" t="s">
        <v>328</v>
      </c>
      <c r="BH18" s="23" t="s">
        <v>310</v>
      </c>
      <c r="BI18" s="14" t="s">
        <v>10</v>
      </c>
      <c r="BJ18" s="24">
        <v>46078</v>
      </c>
      <c r="BK18" s="12"/>
      <c r="BL18" s="14" t="s">
        <v>12</v>
      </c>
      <c r="BM18" s="26" t="s">
        <v>13</v>
      </c>
      <c r="BN18" s="27" t="s">
        <v>15</v>
      </c>
      <c r="BO18" s="12" t="s">
        <v>33</v>
      </c>
      <c r="BP18" s="12"/>
      <c r="BQ18" s="28"/>
      <c r="BR18" s="30" t="s">
        <v>387</v>
      </c>
    </row>
    <row r="19" spans="1:70" s="1" customFormat="1" ht="15" hidden="1" customHeight="1">
      <c r="A19" s="12">
        <v>15</v>
      </c>
      <c r="B19" s="13" t="s">
        <v>285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16151</v>
      </c>
      <c r="J19" s="13" t="s">
        <v>388</v>
      </c>
      <c r="K19" s="13">
        <v>16151</v>
      </c>
      <c r="L19" s="13" t="s">
        <v>287</v>
      </c>
      <c r="M19" s="13" t="s">
        <v>288</v>
      </c>
      <c r="N19" s="13">
        <v>22784</v>
      </c>
      <c r="O19" s="13" t="s">
        <v>389</v>
      </c>
      <c r="P19" s="13">
        <v>37349</v>
      </c>
      <c r="Q19" s="13" t="s">
        <v>390</v>
      </c>
      <c r="R19" s="13" t="s">
        <v>391</v>
      </c>
      <c r="S19" s="13" t="s">
        <v>392</v>
      </c>
      <c r="T19" s="13" t="s">
        <v>392</v>
      </c>
      <c r="U19" s="13" t="s">
        <v>393</v>
      </c>
      <c r="V19" s="13" t="s">
        <v>294</v>
      </c>
      <c r="W19" s="13">
        <v>0</v>
      </c>
      <c r="X19" s="13" t="s">
        <v>295</v>
      </c>
      <c r="Y19" s="13">
        <v>15259113</v>
      </c>
      <c r="Z19" s="13" t="s">
        <v>394</v>
      </c>
      <c r="AA19" s="13" t="s">
        <v>395</v>
      </c>
      <c r="AB19" s="15">
        <v>46674</v>
      </c>
      <c r="AC19" s="13" t="s">
        <v>396</v>
      </c>
      <c r="AD19" s="13">
        <v>38</v>
      </c>
      <c r="AE19" s="13" t="s">
        <v>332</v>
      </c>
      <c r="AF19" s="13" t="s">
        <v>397</v>
      </c>
      <c r="AG19" s="13" t="s">
        <v>398</v>
      </c>
      <c r="AH19" s="13" t="s">
        <v>345</v>
      </c>
      <c r="AI19" s="13" t="s">
        <v>395</v>
      </c>
      <c r="AJ19" s="13" t="s">
        <v>305</v>
      </c>
      <c r="AK19" s="13" t="s">
        <v>305</v>
      </c>
      <c r="AL19" s="13" t="s">
        <v>399</v>
      </c>
      <c r="AM19" s="15">
        <v>47483.24</v>
      </c>
      <c r="AN19" s="15">
        <v>0</v>
      </c>
      <c r="AO19" s="15">
        <v>47483.24</v>
      </c>
      <c r="AP19" s="15">
        <v>1249.18</v>
      </c>
      <c r="AQ19" s="15">
        <v>0</v>
      </c>
      <c r="AR19" s="15">
        <v>1249.18</v>
      </c>
      <c r="AS19" s="15">
        <v>0</v>
      </c>
      <c r="AT19" s="15">
        <v>0</v>
      </c>
      <c r="AU19" s="15">
        <v>0</v>
      </c>
      <c r="AV19" s="13" t="s">
        <v>305</v>
      </c>
      <c r="AW19" s="13" t="s">
        <v>305</v>
      </c>
      <c r="AX19" s="13" t="s">
        <v>400</v>
      </c>
      <c r="AY19" s="13" t="s">
        <v>305</v>
      </c>
      <c r="AZ19" s="13" t="s">
        <v>305</v>
      </c>
      <c r="BA19" s="13" t="s">
        <v>305</v>
      </c>
      <c r="BB19" s="13" t="s">
        <v>307</v>
      </c>
      <c r="BC19" s="13" t="s">
        <v>305</v>
      </c>
      <c r="BD19" s="13" t="s">
        <v>305</v>
      </c>
      <c r="BE19" s="15">
        <v>0</v>
      </c>
      <c r="BF19" s="13" t="s">
        <v>392</v>
      </c>
      <c r="BG19" s="13" t="s">
        <v>401</v>
      </c>
      <c r="BH19" s="23" t="s">
        <v>310</v>
      </c>
      <c r="BI19" s="14" t="s">
        <v>10</v>
      </c>
      <c r="BJ19" s="24">
        <v>46078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29" t="s">
        <v>711</v>
      </c>
    </row>
    <row r="20" spans="1:70" s="1" customFormat="1" ht="15" hidden="1" customHeight="1">
      <c r="A20" s="12">
        <v>16</v>
      </c>
      <c r="B20" s="13" t="s">
        <v>285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3" t="s">
        <v>121</v>
      </c>
      <c r="H20" s="13" t="s">
        <v>122</v>
      </c>
      <c r="I20" s="13">
        <v>16151</v>
      </c>
      <c r="J20" s="13" t="s">
        <v>388</v>
      </c>
      <c r="K20" s="13">
        <v>16151</v>
      </c>
      <c r="L20" s="13" t="s">
        <v>287</v>
      </c>
      <c r="M20" s="13" t="s">
        <v>288</v>
      </c>
      <c r="N20" s="13">
        <v>22816</v>
      </c>
      <c r="O20" s="13" t="s">
        <v>402</v>
      </c>
      <c r="P20" s="13">
        <v>37388</v>
      </c>
      <c r="Q20" s="13" t="s">
        <v>403</v>
      </c>
      <c r="R20" s="13" t="s">
        <v>391</v>
      </c>
      <c r="S20" s="13" t="s">
        <v>404</v>
      </c>
      <c r="T20" s="13" t="s">
        <v>404</v>
      </c>
      <c r="U20" s="13" t="s">
        <v>393</v>
      </c>
      <c r="V20" s="13" t="s">
        <v>294</v>
      </c>
      <c r="W20" s="13">
        <v>0</v>
      </c>
      <c r="X20" s="13" t="s">
        <v>405</v>
      </c>
      <c r="Y20" s="13">
        <v>15896688</v>
      </c>
      <c r="Z20" s="13" t="s">
        <v>406</v>
      </c>
      <c r="AA20" s="13" t="s">
        <v>407</v>
      </c>
      <c r="AB20" s="15">
        <v>41488</v>
      </c>
      <c r="AC20" s="13" t="s">
        <v>298</v>
      </c>
      <c r="AD20" s="13">
        <v>52</v>
      </c>
      <c r="AE20" s="13" t="s">
        <v>332</v>
      </c>
      <c r="AF20" s="13" t="s">
        <v>408</v>
      </c>
      <c r="AG20" s="13" t="s">
        <v>409</v>
      </c>
      <c r="AH20" s="13" t="s">
        <v>345</v>
      </c>
      <c r="AI20" s="13" t="s">
        <v>407</v>
      </c>
      <c r="AJ20" s="15">
        <v>1290</v>
      </c>
      <c r="AK20" s="15">
        <v>1290</v>
      </c>
      <c r="AL20" s="13" t="s">
        <v>410</v>
      </c>
      <c r="AM20" s="15">
        <v>42337.69</v>
      </c>
      <c r="AN20" s="15">
        <v>2801.96</v>
      </c>
      <c r="AO20" s="15">
        <v>45139.65</v>
      </c>
      <c r="AP20" s="15">
        <v>2188</v>
      </c>
      <c r="AQ20" s="15">
        <v>0</v>
      </c>
      <c r="AR20" s="15">
        <v>2188</v>
      </c>
      <c r="AS20" s="15">
        <v>0</v>
      </c>
      <c r="AT20" s="15">
        <v>0</v>
      </c>
      <c r="AU20" s="15">
        <v>0</v>
      </c>
      <c r="AV20" s="13">
        <v>53</v>
      </c>
      <c r="AW20" s="13" t="s">
        <v>305</v>
      </c>
      <c r="AX20" s="13" t="s">
        <v>400</v>
      </c>
      <c r="AY20" s="13" t="s">
        <v>305</v>
      </c>
      <c r="AZ20" s="13" t="s">
        <v>305</v>
      </c>
      <c r="BA20" s="13" t="s">
        <v>305</v>
      </c>
      <c r="BB20" s="13" t="s">
        <v>307</v>
      </c>
      <c r="BC20" s="13" t="s">
        <v>305</v>
      </c>
      <c r="BD20" s="13" t="s">
        <v>411</v>
      </c>
      <c r="BE20" s="15">
        <v>41488</v>
      </c>
      <c r="BF20" s="13" t="s">
        <v>404</v>
      </c>
      <c r="BG20" s="13" t="s">
        <v>412</v>
      </c>
      <c r="BH20" s="23" t="s">
        <v>310</v>
      </c>
      <c r="BI20" s="14" t="s">
        <v>10</v>
      </c>
      <c r="BJ20" s="24">
        <v>46078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29" t="s">
        <v>711</v>
      </c>
    </row>
    <row r="21" spans="1:70" s="1" customFormat="1" ht="15" hidden="1" customHeight="1">
      <c r="A21" s="12">
        <v>17</v>
      </c>
      <c r="B21" s="13" t="s">
        <v>285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3" t="s">
        <v>121</v>
      </c>
      <c r="H21" s="13" t="s">
        <v>122</v>
      </c>
      <c r="I21" s="13">
        <v>16177</v>
      </c>
      <c r="J21" s="13" t="s">
        <v>413</v>
      </c>
      <c r="K21" s="13">
        <v>16177</v>
      </c>
      <c r="L21" s="13" t="s">
        <v>414</v>
      </c>
      <c r="M21" s="13" t="s">
        <v>415</v>
      </c>
      <c r="N21" s="13">
        <v>22812</v>
      </c>
      <c r="O21" s="13" t="s">
        <v>416</v>
      </c>
      <c r="P21" s="13">
        <v>37382</v>
      </c>
      <c r="Q21" s="13" t="s">
        <v>417</v>
      </c>
      <c r="R21" s="13" t="s">
        <v>391</v>
      </c>
      <c r="S21" s="13" t="s">
        <v>418</v>
      </c>
      <c r="T21" s="13" t="s">
        <v>418</v>
      </c>
      <c r="U21" s="13" t="s">
        <v>323</v>
      </c>
      <c r="V21" s="13" t="s">
        <v>294</v>
      </c>
      <c r="W21" s="13">
        <v>0</v>
      </c>
      <c r="X21" s="13" t="s">
        <v>295</v>
      </c>
      <c r="Y21" s="13">
        <v>16088544</v>
      </c>
      <c r="Z21" s="13" t="s">
        <v>419</v>
      </c>
      <c r="AA21" s="13" t="s">
        <v>420</v>
      </c>
      <c r="AB21" s="15">
        <v>29975</v>
      </c>
      <c r="AC21" s="13" t="s">
        <v>421</v>
      </c>
      <c r="AD21" s="13">
        <v>38</v>
      </c>
      <c r="AE21" s="13" t="s">
        <v>299</v>
      </c>
      <c r="AF21" s="13" t="s">
        <v>422</v>
      </c>
      <c r="AG21" s="13" t="s">
        <v>423</v>
      </c>
      <c r="AH21" s="13" t="s">
        <v>345</v>
      </c>
      <c r="AI21" s="13" t="s">
        <v>420</v>
      </c>
      <c r="AJ21" s="15">
        <v>1008</v>
      </c>
      <c r="AK21" s="15">
        <v>0</v>
      </c>
      <c r="AL21" s="13" t="s">
        <v>424</v>
      </c>
      <c r="AM21" s="15">
        <v>30632.84</v>
      </c>
      <c r="AN21" s="15">
        <v>14.28</v>
      </c>
      <c r="AO21" s="15">
        <v>30647.119999999999</v>
      </c>
      <c r="AP21" s="15">
        <v>991.43</v>
      </c>
      <c r="AQ21" s="15">
        <v>0</v>
      </c>
      <c r="AR21" s="15">
        <v>991.43</v>
      </c>
      <c r="AS21" s="15">
        <v>0</v>
      </c>
      <c r="AT21" s="15">
        <v>0</v>
      </c>
      <c r="AU21" s="15">
        <v>0</v>
      </c>
      <c r="AV21" s="13">
        <v>49</v>
      </c>
      <c r="AW21" s="13" t="s">
        <v>305</v>
      </c>
      <c r="AX21" s="13" t="s">
        <v>400</v>
      </c>
      <c r="AY21" s="13" t="s">
        <v>305</v>
      </c>
      <c r="AZ21" s="13" t="s">
        <v>305</v>
      </c>
      <c r="BA21" s="13" t="s">
        <v>305</v>
      </c>
      <c r="BB21" s="13" t="s">
        <v>307</v>
      </c>
      <c r="BC21" s="13" t="s">
        <v>305</v>
      </c>
      <c r="BD21" s="13" t="s">
        <v>305</v>
      </c>
      <c r="BE21" s="15">
        <v>0</v>
      </c>
      <c r="BF21" s="13" t="s">
        <v>418</v>
      </c>
      <c r="BG21" s="13" t="s">
        <v>425</v>
      </c>
      <c r="BH21" s="23" t="s">
        <v>310</v>
      </c>
      <c r="BI21" s="14" t="s">
        <v>10</v>
      </c>
      <c r="BJ21" s="24">
        <v>46078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711</v>
      </c>
    </row>
    <row r="22" spans="1:70" s="1" customFormat="1" ht="15" hidden="1" customHeight="1">
      <c r="A22" s="12">
        <v>18</v>
      </c>
      <c r="B22" s="13" t="s">
        <v>285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3" t="s">
        <v>121</v>
      </c>
      <c r="H22" s="13" t="s">
        <v>122</v>
      </c>
      <c r="I22" s="13">
        <v>16137</v>
      </c>
      <c r="J22" s="13" t="s">
        <v>426</v>
      </c>
      <c r="K22" s="13">
        <v>16137</v>
      </c>
      <c r="L22" s="13" t="s">
        <v>427</v>
      </c>
      <c r="M22" s="13" t="s">
        <v>428</v>
      </c>
      <c r="N22" s="13">
        <v>22844</v>
      </c>
      <c r="O22" s="13" t="s">
        <v>429</v>
      </c>
      <c r="P22" s="13">
        <v>37422</v>
      </c>
      <c r="Q22" s="13" t="s">
        <v>430</v>
      </c>
      <c r="R22" s="13" t="s">
        <v>391</v>
      </c>
      <c r="S22" s="13" t="s">
        <v>431</v>
      </c>
      <c r="T22" s="13" t="s">
        <v>431</v>
      </c>
      <c r="U22" s="13" t="s">
        <v>323</v>
      </c>
      <c r="V22" s="13" t="s">
        <v>294</v>
      </c>
      <c r="W22" s="13">
        <v>0</v>
      </c>
      <c r="X22" s="13" t="s">
        <v>295</v>
      </c>
      <c r="Y22" s="13">
        <v>17082514</v>
      </c>
      <c r="Z22" s="13" t="s">
        <v>432</v>
      </c>
      <c r="AA22" s="13" t="s">
        <v>433</v>
      </c>
      <c r="AB22" s="15">
        <v>36302</v>
      </c>
      <c r="AC22" s="13" t="s">
        <v>421</v>
      </c>
      <c r="AD22" s="13">
        <v>52</v>
      </c>
      <c r="AE22" s="13" t="s">
        <v>299</v>
      </c>
      <c r="AF22" s="13" t="s">
        <v>434</v>
      </c>
      <c r="AG22" s="13" t="s">
        <v>435</v>
      </c>
      <c r="AH22" s="13" t="s">
        <v>345</v>
      </c>
      <c r="AI22" s="13" t="s">
        <v>433</v>
      </c>
      <c r="AJ22" s="15">
        <v>1130</v>
      </c>
      <c r="AK22" s="15">
        <v>1130</v>
      </c>
      <c r="AL22" s="13" t="s">
        <v>327</v>
      </c>
      <c r="AM22" s="15">
        <v>40688.19</v>
      </c>
      <c r="AN22" s="15">
        <v>7822.97</v>
      </c>
      <c r="AO22" s="15">
        <v>48511.16</v>
      </c>
      <c r="AP22" s="15">
        <v>739.67</v>
      </c>
      <c r="AQ22" s="15">
        <v>0</v>
      </c>
      <c r="AR22" s="15">
        <v>739.67</v>
      </c>
      <c r="AS22" s="15">
        <v>0</v>
      </c>
      <c r="AT22" s="15">
        <v>0</v>
      </c>
      <c r="AU22" s="15">
        <v>0</v>
      </c>
      <c r="AV22" s="13">
        <v>53</v>
      </c>
      <c r="AW22" s="13" t="s">
        <v>305</v>
      </c>
      <c r="AX22" s="13" t="s">
        <v>400</v>
      </c>
      <c r="AY22" s="13" t="s">
        <v>305</v>
      </c>
      <c r="AZ22" s="13" t="s">
        <v>305</v>
      </c>
      <c r="BA22" s="13" t="s">
        <v>305</v>
      </c>
      <c r="BB22" s="13" t="s">
        <v>307</v>
      </c>
      <c r="BC22" s="13" t="s">
        <v>305</v>
      </c>
      <c r="BD22" s="13" t="s">
        <v>411</v>
      </c>
      <c r="BE22" s="15">
        <v>36302</v>
      </c>
      <c r="BF22" s="13" t="s">
        <v>431</v>
      </c>
      <c r="BG22" s="13" t="s">
        <v>436</v>
      </c>
      <c r="BH22" s="23" t="s">
        <v>310</v>
      </c>
      <c r="BI22" s="14" t="s">
        <v>10</v>
      </c>
      <c r="BJ22" s="24">
        <v>46078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711</v>
      </c>
    </row>
    <row r="23" spans="1:70" s="1" customFormat="1" ht="15" hidden="1" customHeight="1">
      <c r="A23" s="12">
        <v>19</v>
      </c>
      <c r="B23" s="13" t="s">
        <v>285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3" t="s">
        <v>121</v>
      </c>
      <c r="H23" s="13" t="s">
        <v>122</v>
      </c>
      <c r="I23" s="13">
        <v>16109</v>
      </c>
      <c r="J23" s="13" t="s">
        <v>437</v>
      </c>
      <c r="K23" s="13">
        <v>16109</v>
      </c>
      <c r="L23" s="13" t="s">
        <v>427</v>
      </c>
      <c r="M23" s="13" t="s">
        <v>428</v>
      </c>
      <c r="N23" s="13">
        <v>22845</v>
      </c>
      <c r="O23" s="13" t="s">
        <v>438</v>
      </c>
      <c r="P23" s="13">
        <v>37423</v>
      </c>
      <c r="Q23" s="13" t="s">
        <v>439</v>
      </c>
      <c r="R23" s="13" t="s">
        <v>440</v>
      </c>
      <c r="S23" s="13" t="s">
        <v>441</v>
      </c>
      <c r="T23" s="13" t="s">
        <v>441</v>
      </c>
      <c r="U23" s="13" t="s">
        <v>293</v>
      </c>
      <c r="V23" s="13" t="s">
        <v>294</v>
      </c>
      <c r="W23" s="13">
        <v>0</v>
      </c>
      <c r="X23" s="13" t="s">
        <v>295</v>
      </c>
      <c r="Y23" s="13">
        <v>17193010</v>
      </c>
      <c r="Z23" s="13" t="s">
        <v>442</v>
      </c>
      <c r="AA23" s="13" t="s">
        <v>443</v>
      </c>
      <c r="AB23" s="15">
        <v>20744</v>
      </c>
      <c r="AC23" s="13" t="s">
        <v>444</v>
      </c>
      <c r="AD23" s="13">
        <v>38</v>
      </c>
      <c r="AE23" s="13" t="s">
        <v>299</v>
      </c>
      <c r="AF23" s="13" t="s">
        <v>445</v>
      </c>
      <c r="AG23" s="13" t="s">
        <v>446</v>
      </c>
      <c r="AH23" s="13" t="s">
        <v>345</v>
      </c>
      <c r="AI23" s="13" t="s">
        <v>443</v>
      </c>
      <c r="AJ23" s="15">
        <v>785</v>
      </c>
      <c r="AK23" s="15">
        <v>458</v>
      </c>
      <c r="AL23" s="13" t="s">
        <v>447</v>
      </c>
      <c r="AM23" s="15">
        <v>20776</v>
      </c>
      <c r="AN23" s="15">
        <v>34.25</v>
      </c>
      <c r="AO23" s="15">
        <v>20810.25</v>
      </c>
      <c r="AP23" s="15">
        <v>794.9</v>
      </c>
      <c r="AQ23" s="15">
        <v>0</v>
      </c>
      <c r="AR23" s="15">
        <v>794.9</v>
      </c>
      <c r="AS23" s="15">
        <v>0</v>
      </c>
      <c r="AT23" s="15">
        <v>0</v>
      </c>
      <c r="AU23" s="15">
        <v>0</v>
      </c>
      <c r="AV23" s="13">
        <v>52</v>
      </c>
      <c r="AW23" s="13" t="s">
        <v>305</v>
      </c>
      <c r="AX23" s="13" t="s">
        <v>400</v>
      </c>
      <c r="AY23" s="13" t="s">
        <v>305</v>
      </c>
      <c r="AZ23" s="13" t="s">
        <v>305</v>
      </c>
      <c r="BA23" s="13" t="s">
        <v>305</v>
      </c>
      <c r="BB23" s="13" t="s">
        <v>307</v>
      </c>
      <c r="BC23" s="13" t="s">
        <v>305</v>
      </c>
      <c r="BD23" s="13" t="s">
        <v>448</v>
      </c>
      <c r="BE23" s="15">
        <v>20744</v>
      </c>
      <c r="BF23" s="13" t="s">
        <v>441</v>
      </c>
      <c r="BG23" s="13" t="s">
        <v>449</v>
      </c>
      <c r="BH23" s="23" t="s">
        <v>310</v>
      </c>
      <c r="BI23" s="14" t="s">
        <v>10</v>
      </c>
      <c r="BJ23" s="24">
        <v>46078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29" t="s">
        <v>711</v>
      </c>
    </row>
    <row r="24" spans="1:70" s="1" customFormat="1" ht="15" hidden="1" customHeight="1">
      <c r="A24" s="12">
        <v>20</v>
      </c>
      <c r="B24" s="13" t="s">
        <v>285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3" t="s">
        <v>121</v>
      </c>
      <c r="H24" s="13" t="s">
        <v>122</v>
      </c>
      <c r="I24" s="13">
        <v>16086</v>
      </c>
      <c r="J24" s="13" t="s">
        <v>450</v>
      </c>
      <c r="K24" s="13">
        <v>16086</v>
      </c>
      <c r="L24" s="13" t="s">
        <v>287</v>
      </c>
      <c r="M24" s="13" t="s">
        <v>288</v>
      </c>
      <c r="N24" s="13">
        <v>22719</v>
      </c>
      <c r="O24" s="13" t="s">
        <v>451</v>
      </c>
      <c r="P24" s="13">
        <v>37270</v>
      </c>
      <c r="Q24" s="13" t="s">
        <v>452</v>
      </c>
      <c r="R24" s="13" t="s">
        <v>291</v>
      </c>
      <c r="S24" s="13" t="s">
        <v>453</v>
      </c>
      <c r="T24" s="13" t="s">
        <v>453</v>
      </c>
      <c r="U24" s="13" t="s">
        <v>293</v>
      </c>
      <c r="V24" s="13" t="s">
        <v>294</v>
      </c>
      <c r="W24" s="13">
        <v>541</v>
      </c>
      <c r="X24" s="13" t="s">
        <v>295</v>
      </c>
      <c r="Y24" s="13">
        <v>350321858</v>
      </c>
      <c r="Z24" s="13" t="s">
        <v>454</v>
      </c>
      <c r="AA24" s="13" t="s">
        <v>455</v>
      </c>
      <c r="AB24" s="15">
        <v>41952</v>
      </c>
      <c r="AC24" s="13" t="s">
        <v>351</v>
      </c>
      <c r="AD24" s="13">
        <v>24</v>
      </c>
      <c r="AE24" s="13" t="s">
        <v>299</v>
      </c>
      <c r="AF24" s="13" t="s">
        <v>456</v>
      </c>
      <c r="AG24" s="13" t="s">
        <v>457</v>
      </c>
      <c r="AH24" s="13" t="s">
        <v>302</v>
      </c>
      <c r="AI24" s="13" t="s">
        <v>458</v>
      </c>
      <c r="AJ24" s="15">
        <v>2601</v>
      </c>
      <c r="AK24" s="15">
        <v>2250</v>
      </c>
      <c r="AL24" s="13" t="s">
        <v>459</v>
      </c>
      <c r="AM24" s="15">
        <v>35464.550000000003</v>
      </c>
      <c r="AN24" s="15">
        <v>12126.45</v>
      </c>
      <c r="AO24" s="15">
        <v>47591</v>
      </c>
      <c r="AP24" s="15">
        <v>6487.45</v>
      </c>
      <c r="AQ24" s="15">
        <v>272.55</v>
      </c>
      <c r="AR24" s="15">
        <v>6760</v>
      </c>
      <c r="AS24" s="15">
        <v>6487.45</v>
      </c>
      <c r="AT24" s="15">
        <v>272.55</v>
      </c>
      <c r="AU24" s="15">
        <v>6760</v>
      </c>
      <c r="AV24" s="13">
        <v>35</v>
      </c>
      <c r="AW24" s="13" t="s">
        <v>305</v>
      </c>
      <c r="AX24" s="13" t="s">
        <v>306</v>
      </c>
      <c r="AY24" s="13" t="s">
        <v>305</v>
      </c>
      <c r="AZ24" s="13" t="s">
        <v>305</v>
      </c>
      <c r="BA24" s="13" t="s">
        <v>305</v>
      </c>
      <c r="BB24" s="13" t="s">
        <v>307</v>
      </c>
      <c r="BC24" s="13" t="s">
        <v>305</v>
      </c>
      <c r="BD24" s="13" t="s">
        <v>424</v>
      </c>
      <c r="BE24" s="15">
        <v>41952</v>
      </c>
      <c r="BF24" s="13" t="s">
        <v>453</v>
      </c>
      <c r="BG24" s="13" t="s">
        <v>460</v>
      </c>
      <c r="BH24" s="23" t="s">
        <v>310</v>
      </c>
      <c r="BI24" s="14" t="s">
        <v>10</v>
      </c>
      <c r="BJ24" s="24">
        <v>46077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311</v>
      </c>
    </row>
    <row r="25" spans="1:70" s="1" customFormat="1" ht="15" hidden="1" customHeight="1">
      <c r="A25" s="12">
        <v>21</v>
      </c>
      <c r="B25" s="13" t="s">
        <v>285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3" t="s">
        <v>121</v>
      </c>
      <c r="H25" s="13" t="s">
        <v>122</v>
      </c>
      <c r="I25" s="13">
        <v>16086</v>
      </c>
      <c r="J25" s="13" t="s">
        <v>450</v>
      </c>
      <c r="K25" s="13">
        <v>16086</v>
      </c>
      <c r="L25" s="13" t="s">
        <v>287</v>
      </c>
      <c r="M25" s="13" t="s">
        <v>288</v>
      </c>
      <c r="N25" s="13">
        <v>22719</v>
      </c>
      <c r="O25" s="13" t="s">
        <v>451</v>
      </c>
      <c r="P25" s="13">
        <v>37270</v>
      </c>
      <c r="Q25" s="13" t="s">
        <v>452</v>
      </c>
      <c r="R25" s="13" t="s">
        <v>291</v>
      </c>
      <c r="S25" s="13" t="s">
        <v>461</v>
      </c>
      <c r="T25" s="13" t="s">
        <v>461</v>
      </c>
      <c r="U25" s="13" t="s">
        <v>314</v>
      </c>
      <c r="V25" s="13" t="s">
        <v>294</v>
      </c>
      <c r="W25" s="13">
        <v>541</v>
      </c>
      <c r="X25" s="13" t="s">
        <v>295</v>
      </c>
      <c r="Y25" s="13">
        <v>350322157</v>
      </c>
      <c r="Z25" s="13" t="s">
        <v>462</v>
      </c>
      <c r="AA25" s="13" t="s">
        <v>463</v>
      </c>
      <c r="AB25" s="15">
        <v>52390</v>
      </c>
      <c r="AC25" s="13" t="s">
        <v>351</v>
      </c>
      <c r="AD25" s="13">
        <v>24</v>
      </c>
      <c r="AE25" s="13" t="s">
        <v>332</v>
      </c>
      <c r="AF25" s="13" t="s">
        <v>464</v>
      </c>
      <c r="AG25" s="13" t="s">
        <v>465</v>
      </c>
      <c r="AH25" s="13" t="s">
        <v>302</v>
      </c>
      <c r="AI25" s="13" t="s">
        <v>466</v>
      </c>
      <c r="AJ25" s="15">
        <v>3050</v>
      </c>
      <c r="AK25" s="15">
        <v>2800</v>
      </c>
      <c r="AL25" s="13" t="s">
        <v>467</v>
      </c>
      <c r="AM25" s="15">
        <v>39225.4</v>
      </c>
      <c r="AN25" s="15">
        <v>14224.6</v>
      </c>
      <c r="AO25" s="15">
        <v>53450</v>
      </c>
      <c r="AP25" s="15">
        <v>13164.6</v>
      </c>
      <c r="AQ25" s="15">
        <v>835.4</v>
      </c>
      <c r="AR25" s="15">
        <v>14000</v>
      </c>
      <c r="AS25" s="15">
        <v>13164.6</v>
      </c>
      <c r="AT25" s="15">
        <v>835.4</v>
      </c>
      <c r="AU25" s="15">
        <v>14000</v>
      </c>
      <c r="AV25" s="13">
        <v>37</v>
      </c>
      <c r="AW25" s="13" t="s">
        <v>305</v>
      </c>
      <c r="AX25" s="13" t="s">
        <v>306</v>
      </c>
      <c r="AY25" s="13" t="s">
        <v>305</v>
      </c>
      <c r="AZ25" s="13" t="s">
        <v>305</v>
      </c>
      <c r="BA25" s="13" t="s">
        <v>305</v>
      </c>
      <c r="BB25" s="13" t="s">
        <v>307</v>
      </c>
      <c r="BC25" s="13" t="s">
        <v>305</v>
      </c>
      <c r="BD25" s="13" t="s">
        <v>424</v>
      </c>
      <c r="BE25" s="15">
        <v>52390</v>
      </c>
      <c r="BF25" s="13" t="s">
        <v>461</v>
      </c>
      <c r="BG25" s="13" t="s">
        <v>468</v>
      </c>
      <c r="BH25" s="23" t="s">
        <v>310</v>
      </c>
      <c r="BI25" s="14" t="s">
        <v>10</v>
      </c>
      <c r="BJ25" s="24">
        <v>46077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29" t="s">
        <v>311</v>
      </c>
    </row>
    <row r="26" spans="1:70" s="1" customFormat="1" ht="15" hidden="1" customHeight="1">
      <c r="A26" s="12">
        <v>22</v>
      </c>
      <c r="B26" s="13" t="s">
        <v>285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3" t="s">
        <v>121</v>
      </c>
      <c r="H26" s="13" t="s">
        <v>122</v>
      </c>
      <c r="I26" s="13">
        <v>16209</v>
      </c>
      <c r="J26" s="13" t="s">
        <v>469</v>
      </c>
      <c r="K26" s="13">
        <v>16209</v>
      </c>
      <c r="L26" s="13" t="s">
        <v>287</v>
      </c>
      <c r="M26" s="13" t="s">
        <v>288</v>
      </c>
      <c r="N26" s="13">
        <v>22860</v>
      </c>
      <c r="O26" s="13" t="s">
        <v>470</v>
      </c>
      <c r="P26" s="13">
        <v>37439</v>
      </c>
      <c r="Q26" s="13" t="s">
        <v>471</v>
      </c>
      <c r="R26" s="13" t="s">
        <v>291</v>
      </c>
      <c r="S26" s="13" t="s">
        <v>472</v>
      </c>
      <c r="T26" s="13" t="s">
        <v>472</v>
      </c>
      <c r="U26" s="13" t="s">
        <v>323</v>
      </c>
      <c r="V26" s="13" t="s">
        <v>294</v>
      </c>
      <c r="W26" s="13">
        <v>541</v>
      </c>
      <c r="X26" s="13" t="s">
        <v>295</v>
      </c>
      <c r="Y26" s="13">
        <v>350436470</v>
      </c>
      <c r="Z26" s="13" t="s">
        <v>473</v>
      </c>
      <c r="AA26" s="13" t="s">
        <v>474</v>
      </c>
      <c r="AB26" s="15">
        <v>41952</v>
      </c>
      <c r="AC26" s="13" t="s">
        <v>421</v>
      </c>
      <c r="AD26" s="13">
        <v>24</v>
      </c>
      <c r="AE26" s="13" t="s">
        <v>299</v>
      </c>
      <c r="AF26" s="13" t="s">
        <v>475</v>
      </c>
      <c r="AG26" s="13" t="s">
        <v>476</v>
      </c>
      <c r="AH26" s="13" t="s">
        <v>302</v>
      </c>
      <c r="AI26" s="13" t="s">
        <v>477</v>
      </c>
      <c r="AJ26" s="15">
        <v>2328</v>
      </c>
      <c r="AK26" s="15">
        <v>2250</v>
      </c>
      <c r="AL26" s="13" t="s">
        <v>478</v>
      </c>
      <c r="AM26" s="15">
        <v>35474.47</v>
      </c>
      <c r="AN26" s="15">
        <v>11853.53</v>
      </c>
      <c r="AO26" s="15">
        <v>47328</v>
      </c>
      <c r="AP26" s="15">
        <v>6477.53</v>
      </c>
      <c r="AQ26" s="15">
        <v>272.47000000000003</v>
      </c>
      <c r="AR26" s="15">
        <v>6750</v>
      </c>
      <c r="AS26" s="15">
        <v>6477.53</v>
      </c>
      <c r="AT26" s="15">
        <v>272.47000000000003</v>
      </c>
      <c r="AU26" s="15">
        <v>6750</v>
      </c>
      <c r="AV26" s="13">
        <v>36</v>
      </c>
      <c r="AW26" s="13" t="s">
        <v>305</v>
      </c>
      <c r="AX26" s="13" t="s">
        <v>306</v>
      </c>
      <c r="AY26" s="13" t="s">
        <v>305</v>
      </c>
      <c r="AZ26" s="13" t="s">
        <v>305</v>
      </c>
      <c r="BA26" s="13" t="s">
        <v>305</v>
      </c>
      <c r="BB26" s="13" t="s">
        <v>307</v>
      </c>
      <c r="BC26" s="13" t="s">
        <v>305</v>
      </c>
      <c r="BD26" s="13" t="s">
        <v>308</v>
      </c>
      <c r="BE26" s="15">
        <v>41952</v>
      </c>
      <c r="BF26" s="13" t="s">
        <v>472</v>
      </c>
      <c r="BG26" s="13" t="s">
        <v>479</v>
      </c>
      <c r="BH26" s="23" t="s">
        <v>310</v>
      </c>
      <c r="BI26" s="14" t="s">
        <v>10</v>
      </c>
      <c r="BJ26" s="24">
        <v>46077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29" t="s">
        <v>311</v>
      </c>
    </row>
    <row r="27" spans="1:70" s="1" customFormat="1" ht="15" hidden="1" customHeight="1">
      <c r="A27" s="12">
        <v>23</v>
      </c>
      <c r="B27" s="13" t="s">
        <v>285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3" t="s">
        <v>121</v>
      </c>
      <c r="H27" s="13" t="s">
        <v>122</v>
      </c>
      <c r="I27" s="13">
        <v>16158</v>
      </c>
      <c r="J27" s="13" t="s">
        <v>480</v>
      </c>
      <c r="K27" s="13">
        <v>16158</v>
      </c>
      <c r="L27" s="13" t="s">
        <v>481</v>
      </c>
      <c r="M27" s="13" t="s">
        <v>482</v>
      </c>
      <c r="N27" s="13">
        <v>22849</v>
      </c>
      <c r="O27" s="13" t="s">
        <v>483</v>
      </c>
      <c r="P27" s="13">
        <v>37427</v>
      </c>
      <c r="Q27" s="13" t="s">
        <v>484</v>
      </c>
      <c r="R27" s="13" t="s">
        <v>291</v>
      </c>
      <c r="S27" s="13" t="s">
        <v>485</v>
      </c>
      <c r="T27" s="13" t="s">
        <v>485</v>
      </c>
      <c r="U27" s="13" t="s">
        <v>393</v>
      </c>
      <c r="V27" s="13" t="s">
        <v>294</v>
      </c>
      <c r="W27" s="13">
        <v>541</v>
      </c>
      <c r="X27" s="13" t="s">
        <v>486</v>
      </c>
      <c r="Y27" s="13">
        <v>350454735</v>
      </c>
      <c r="Z27" s="13" t="s">
        <v>487</v>
      </c>
      <c r="AA27" s="13" t="s">
        <v>488</v>
      </c>
      <c r="AB27" s="15">
        <v>52390</v>
      </c>
      <c r="AC27" s="13" t="s">
        <v>489</v>
      </c>
      <c r="AD27" s="13">
        <v>24</v>
      </c>
      <c r="AE27" s="13" t="s">
        <v>490</v>
      </c>
      <c r="AF27" s="13" t="s">
        <v>491</v>
      </c>
      <c r="AG27" s="13" t="s">
        <v>492</v>
      </c>
      <c r="AH27" s="13" t="s">
        <v>345</v>
      </c>
      <c r="AI27" s="13" t="s">
        <v>493</v>
      </c>
      <c r="AJ27" s="15">
        <v>3282</v>
      </c>
      <c r="AK27" s="15">
        <v>2800</v>
      </c>
      <c r="AL27" s="13" t="s">
        <v>494</v>
      </c>
      <c r="AM27" s="15">
        <v>46358.03</v>
      </c>
      <c r="AN27" s="15">
        <v>15123.97</v>
      </c>
      <c r="AO27" s="15">
        <v>61482</v>
      </c>
      <c r="AP27" s="15">
        <v>6031.97</v>
      </c>
      <c r="AQ27" s="15">
        <v>168.03</v>
      </c>
      <c r="AR27" s="15">
        <v>6200</v>
      </c>
      <c r="AS27" s="15">
        <v>6031.97</v>
      </c>
      <c r="AT27" s="15">
        <v>168.03</v>
      </c>
      <c r="AU27" s="15">
        <v>6200</v>
      </c>
      <c r="AV27" s="13">
        <v>35</v>
      </c>
      <c r="AW27" s="13" t="s">
        <v>305</v>
      </c>
      <c r="AX27" s="13" t="s">
        <v>306</v>
      </c>
      <c r="AY27" s="13" t="s">
        <v>305</v>
      </c>
      <c r="AZ27" s="13" t="s">
        <v>305</v>
      </c>
      <c r="BA27" s="13" t="s">
        <v>305</v>
      </c>
      <c r="BB27" s="13" t="s">
        <v>307</v>
      </c>
      <c r="BC27" s="13" t="s">
        <v>305</v>
      </c>
      <c r="BD27" s="13" t="s">
        <v>305</v>
      </c>
      <c r="BE27" s="15">
        <v>0</v>
      </c>
      <c r="BF27" s="13" t="s">
        <v>485</v>
      </c>
      <c r="BG27" s="13" t="s">
        <v>495</v>
      </c>
      <c r="BH27" s="23" t="s">
        <v>310</v>
      </c>
      <c r="BI27" s="14" t="s">
        <v>10</v>
      </c>
      <c r="BJ27" s="24">
        <v>46077</v>
      </c>
      <c r="BK27" s="12"/>
      <c r="BL27" s="14" t="s">
        <v>12</v>
      </c>
      <c r="BM27" s="26" t="s">
        <v>13</v>
      </c>
      <c r="BN27" s="27" t="s">
        <v>23</v>
      </c>
      <c r="BO27" s="12" t="s">
        <v>33</v>
      </c>
      <c r="BP27" s="12"/>
      <c r="BQ27" s="28"/>
      <c r="BR27" s="29" t="s">
        <v>311</v>
      </c>
    </row>
    <row r="28" spans="1:70" s="1" customFormat="1" ht="15" hidden="1" customHeight="1">
      <c r="A28" s="12">
        <v>24</v>
      </c>
      <c r="B28" s="13" t="s">
        <v>285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3" t="s">
        <v>121</v>
      </c>
      <c r="H28" s="13" t="s">
        <v>122</v>
      </c>
      <c r="I28" s="13">
        <v>16187</v>
      </c>
      <c r="J28" s="13" t="s">
        <v>496</v>
      </c>
      <c r="K28" s="13">
        <v>16187</v>
      </c>
      <c r="L28" s="13" t="s">
        <v>497</v>
      </c>
      <c r="M28" s="13" t="s">
        <v>498</v>
      </c>
      <c r="N28" s="13">
        <v>22824</v>
      </c>
      <c r="O28" s="13" t="s">
        <v>499</v>
      </c>
      <c r="P28" s="13">
        <v>37399</v>
      </c>
      <c r="Q28" s="13" t="s">
        <v>500</v>
      </c>
      <c r="R28" s="13" t="s">
        <v>291</v>
      </c>
      <c r="S28" s="13" t="s">
        <v>501</v>
      </c>
      <c r="T28" s="13" t="s">
        <v>501</v>
      </c>
      <c r="U28" s="13" t="s">
        <v>502</v>
      </c>
      <c r="V28" s="13" t="s">
        <v>503</v>
      </c>
      <c r="W28" s="13">
        <v>541</v>
      </c>
      <c r="X28" s="13" t="s">
        <v>295</v>
      </c>
      <c r="Y28" s="13">
        <v>350719073</v>
      </c>
      <c r="Z28" s="13" t="s">
        <v>504</v>
      </c>
      <c r="AA28" s="13" t="s">
        <v>505</v>
      </c>
      <c r="AB28" s="15">
        <v>41952</v>
      </c>
      <c r="AC28" s="13" t="s">
        <v>351</v>
      </c>
      <c r="AD28" s="13">
        <v>24</v>
      </c>
      <c r="AE28" s="13" t="s">
        <v>490</v>
      </c>
      <c r="AF28" s="13" t="s">
        <v>506</v>
      </c>
      <c r="AG28" s="13" t="s">
        <v>507</v>
      </c>
      <c r="AH28" s="13" t="s">
        <v>345</v>
      </c>
      <c r="AI28" s="13" t="s">
        <v>458</v>
      </c>
      <c r="AJ28" s="15">
        <v>2371</v>
      </c>
      <c r="AK28" s="15">
        <v>2250</v>
      </c>
      <c r="AL28" s="13" t="s">
        <v>508</v>
      </c>
      <c r="AM28" s="15">
        <v>27441.22</v>
      </c>
      <c r="AN28" s="15">
        <v>10929.78</v>
      </c>
      <c r="AO28" s="15">
        <v>38371</v>
      </c>
      <c r="AP28" s="15">
        <v>14510.78</v>
      </c>
      <c r="AQ28" s="15">
        <v>1239.22</v>
      </c>
      <c r="AR28" s="15">
        <v>15750</v>
      </c>
      <c r="AS28" s="15">
        <v>14510.78</v>
      </c>
      <c r="AT28" s="15">
        <v>1239.22</v>
      </c>
      <c r="AU28" s="15">
        <v>15750</v>
      </c>
      <c r="AV28" s="13">
        <v>35</v>
      </c>
      <c r="AW28" s="13" t="s">
        <v>305</v>
      </c>
      <c r="AX28" s="13" t="s">
        <v>306</v>
      </c>
      <c r="AY28" s="13" t="s">
        <v>305</v>
      </c>
      <c r="AZ28" s="13" t="s">
        <v>305</v>
      </c>
      <c r="BA28" s="13" t="s">
        <v>305</v>
      </c>
      <c r="BB28" s="13" t="s">
        <v>307</v>
      </c>
      <c r="BC28" s="13" t="s">
        <v>305</v>
      </c>
      <c r="BD28" s="13" t="s">
        <v>305</v>
      </c>
      <c r="BE28" s="15">
        <v>0</v>
      </c>
      <c r="BF28" s="13" t="s">
        <v>501</v>
      </c>
      <c r="BG28" s="13" t="s">
        <v>509</v>
      </c>
      <c r="BH28" s="23" t="s">
        <v>310</v>
      </c>
      <c r="BI28" s="14" t="s">
        <v>10</v>
      </c>
      <c r="BJ28" s="24">
        <v>46077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311</v>
      </c>
    </row>
    <row r="29" spans="1:70" s="1" customFormat="1" ht="15" hidden="1" customHeight="1">
      <c r="A29" s="12">
        <v>25</v>
      </c>
      <c r="B29" s="13" t="s">
        <v>285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3" t="s">
        <v>121</v>
      </c>
      <c r="H29" s="13" t="s">
        <v>122</v>
      </c>
      <c r="I29" s="13">
        <v>16086</v>
      </c>
      <c r="J29" s="13" t="s">
        <v>450</v>
      </c>
      <c r="K29" s="13">
        <v>16086</v>
      </c>
      <c r="L29" s="13" t="s">
        <v>287</v>
      </c>
      <c r="M29" s="13" t="s">
        <v>288</v>
      </c>
      <c r="N29" s="13">
        <v>22719</v>
      </c>
      <c r="O29" s="13" t="s">
        <v>451</v>
      </c>
      <c r="P29" s="13">
        <v>37319</v>
      </c>
      <c r="Q29" s="13" t="s">
        <v>510</v>
      </c>
      <c r="R29" s="13" t="s">
        <v>291</v>
      </c>
      <c r="S29" s="13" t="s">
        <v>511</v>
      </c>
      <c r="T29" s="13" t="s">
        <v>511</v>
      </c>
      <c r="U29" s="13" t="s">
        <v>314</v>
      </c>
      <c r="V29" s="13" t="s">
        <v>294</v>
      </c>
      <c r="W29" s="13">
        <v>541</v>
      </c>
      <c r="X29" s="13" t="s">
        <v>295</v>
      </c>
      <c r="Y29" s="13">
        <v>352122897</v>
      </c>
      <c r="Z29" s="13" t="s">
        <v>512</v>
      </c>
      <c r="AA29" s="13" t="s">
        <v>513</v>
      </c>
      <c r="AB29" s="15">
        <v>42000</v>
      </c>
      <c r="AC29" s="13" t="s">
        <v>351</v>
      </c>
      <c r="AD29" s="13">
        <v>24</v>
      </c>
      <c r="AE29" s="13" t="s">
        <v>299</v>
      </c>
      <c r="AF29" s="13" t="s">
        <v>514</v>
      </c>
      <c r="AG29" s="13" t="s">
        <v>515</v>
      </c>
      <c r="AH29" s="13" t="s">
        <v>302</v>
      </c>
      <c r="AI29" s="13" t="s">
        <v>516</v>
      </c>
      <c r="AJ29" s="15">
        <v>2240</v>
      </c>
      <c r="AK29" s="15">
        <v>2240</v>
      </c>
      <c r="AL29" s="13" t="s">
        <v>517</v>
      </c>
      <c r="AM29" s="15">
        <v>19255.349999999999</v>
      </c>
      <c r="AN29" s="15">
        <v>9864.65</v>
      </c>
      <c r="AO29" s="15">
        <v>29120</v>
      </c>
      <c r="AP29" s="15">
        <v>22744.65</v>
      </c>
      <c r="AQ29" s="15">
        <v>3048.35</v>
      </c>
      <c r="AR29" s="15">
        <v>25793</v>
      </c>
      <c r="AS29" s="15">
        <v>22744.65</v>
      </c>
      <c r="AT29" s="15">
        <v>3048.35</v>
      </c>
      <c r="AU29" s="15">
        <v>25793</v>
      </c>
      <c r="AV29" s="13">
        <v>30</v>
      </c>
      <c r="AW29" s="13" t="s">
        <v>305</v>
      </c>
      <c r="AX29" s="13" t="s">
        <v>306</v>
      </c>
      <c r="AY29" s="13" t="s">
        <v>305</v>
      </c>
      <c r="AZ29" s="13" t="s">
        <v>305</v>
      </c>
      <c r="BA29" s="13" t="s">
        <v>305</v>
      </c>
      <c r="BB29" s="13" t="s">
        <v>307</v>
      </c>
      <c r="BC29" s="13" t="s">
        <v>305</v>
      </c>
      <c r="BD29" s="13" t="s">
        <v>424</v>
      </c>
      <c r="BE29" s="15">
        <v>42000</v>
      </c>
      <c r="BF29" s="13" t="s">
        <v>511</v>
      </c>
      <c r="BG29" s="13" t="s">
        <v>518</v>
      </c>
      <c r="BH29" s="23" t="s">
        <v>310</v>
      </c>
      <c r="BI29" s="14" t="s">
        <v>10</v>
      </c>
      <c r="BJ29" s="24">
        <v>46077</v>
      </c>
      <c r="BK29" s="12"/>
      <c r="BL29" s="14" t="s">
        <v>12</v>
      </c>
      <c r="BM29" s="26" t="s">
        <v>13</v>
      </c>
      <c r="BN29" s="27" t="s">
        <v>23</v>
      </c>
      <c r="BO29" s="12" t="s">
        <v>33</v>
      </c>
      <c r="BP29" s="12"/>
      <c r="BQ29" s="28"/>
      <c r="BR29" s="29" t="s">
        <v>311</v>
      </c>
    </row>
    <row r="30" spans="1:70" s="1" customFormat="1" ht="15" hidden="1" customHeight="1">
      <c r="A30" s="12">
        <v>26</v>
      </c>
      <c r="B30" s="13" t="s">
        <v>285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3" t="s">
        <v>121</v>
      </c>
      <c r="H30" s="13" t="s">
        <v>122</v>
      </c>
      <c r="I30" s="13">
        <v>16106</v>
      </c>
      <c r="J30" s="13" t="s">
        <v>519</v>
      </c>
      <c r="K30" s="13">
        <v>16106</v>
      </c>
      <c r="L30" s="13" t="s">
        <v>414</v>
      </c>
      <c r="M30" s="13" t="s">
        <v>415</v>
      </c>
      <c r="N30" s="13">
        <v>22786</v>
      </c>
      <c r="O30" s="13" t="s">
        <v>520</v>
      </c>
      <c r="P30" s="13">
        <v>37353</v>
      </c>
      <c r="Q30" s="13" t="s">
        <v>521</v>
      </c>
      <c r="R30" s="13" t="s">
        <v>291</v>
      </c>
      <c r="S30" s="13" t="s">
        <v>522</v>
      </c>
      <c r="T30" s="13" t="s">
        <v>522</v>
      </c>
      <c r="U30" s="13" t="s">
        <v>323</v>
      </c>
      <c r="V30" s="13" t="s">
        <v>294</v>
      </c>
      <c r="W30" s="13">
        <v>541</v>
      </c>
      <c r="X30" s="13" t="s">
        <v>295</v>
      </c>
      <c r="Y30" s="13">
        <v>352692029</v>
      </c>
      <c r="Z30" s="13" t="s">
        <v>523</v>
      </c>
      <c r="AA30" s="13" t="s">
        <v>524</v>
      </c>
      <c r="AB30" s="15">
        <v>52000</v>
      </c>
      <c r="AC30" s="13" t="s">
        <v>351</v>
      </c>
      <c r="AD30" s="13">
        <v>24</v>
      </c>
      <c r="AE30" s="13" t="s">
        <v>332</v>
      </c>
      <c r="AF30" s="13" t="s">
        <v>525</v>
      </c>
      <c r="AG30" s="13" t="s">
        <v>526</v>
      </c>
      <c r="AH30" s="13" t="s">
        <v>302</v>
      </c>
      <c r="AI30" s="13" t="s">
        <v>527</v>
      </c>
      <c r="AJ30" s="15">
        <v>2780</v>
      </c>
      <c r="AK30" s="15">
        <v>2780</v>
      </c>
      <c r="AL30" s="13" t="s">
        <v>528</v>
      </c>
      <c r="AM30" s="15">
        <v>31407.68</v>
      </c>
      <c r="AN30" s="15">
        <v>13603.32</v>
      </c>
      <c r="AO30" s="15">
        <v>45011</v>
      </c>
      <c r="AP30" s="15">
        <v>20592.32</v>
      </c>
      <c r="AQ30" s="15">
        <v>1563.68</v>
      </c>
      <c r="AR30" s="15">
        <v>22156</v>
      </c>
      <c r="AS30" s="15">
        <v>20592.32</v>
      </c>
      <c r="AT30" s="15">
        <v>1563.68</v>
      </c>
      <c r="AU30" s="15">
        <v>22156</v>
      </c>
      <c r="AV30" s="13">
        <v>29</v>
      </c>
      <c r="AW30" s="13" t="s">
        <v>305</v>
      </c>
      <c r="AX30" s="13" t="s">
        <v>306</v>
      </c>
      <c r="AY30" s="13" t="s">
        <v>305</v>
      </c>
      <c r="AZ30" s="13" t="s">
        <v>305</v>
      </c>
      <c r="BA30" s="13" t="s">
        <v>305</v>
      </c>
      <c r="BB30" s="13" t="s">
        <v>307</v>
      </c>
      <c r="BC30" s="13" t="s">
        <v>305</v>
      </c>
      <c r="BD30" s="13" t="s">
        <v>308</v>
      </c>
      <c r="BE30" s="15">
        <v>52000</v>
      </c>
      <c r="BF30" s="13" t="s">
        <v>522</v>
      </c>
      <c r="BG30" s="13" t="s">
        <v>529</v>
      </c>
      <c r="BH30" s="23" t="s">
        <v>310</v>
      </c>
      <c r="BI30" s="14" t="s">
        <v>10</v>
      </c>
      <c r="BJ30" s="24">
        <v>46077</v>
      </c>
      <c r="BK30" s="12"/>
      <c r="BL30" s="14" t="s">
        <v>12</v>
      </c>
      <c r="BM30" s="26" t="s">
        <v>13</v>
      </c>
      <c r="BN30" s="27" t="s">
        <v>23</v>
      </c>
      <c r="BO30" s="12" t="s">
        <v>33</v>
      </c>
      <c r="BP30" s="12"/>
      <c r="BQ30" s="28"/>
      <c r="BR30" s="29" t="s">
        <v>311</v>
      </c>
    </row>
    <row r="31" spans="1:70" s="1" customFormat="1" ht="15" hidden="1" customHeight="1">
      <c r="A31" s="12">
        <v>27</v>
      </c>
      <c r="B31" s="13" t="s">
        <v>285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3" t="s">
        <v>121</v>
      </c>
      <c r="H31" s="13" t="s">
        <v>122</v>
      </c>
      <c r="I31" s="13">
        <v>16106</v>
      </c>
      <c r="J31" s="13" t="s">
        <v>519</v>
      </c>
      <c r="K31" s="13">
        <v>16106</v>
      </c>
      <c r="L31" s="13" t="s">
        <v>414</v>
      </c>
      <c r="M31" s="13" t="s">
        <v>415</v>
      </c>
      <c r="N31" s="13">
        <v>22786</v>
      </c>
      <c r="O31" s="13" t="s">
        <v>520</v>
      </c>
      <c r="P31" s="13">
        <v>37353</v>
      </c>
      <c r="Q31" s="13" t="s">
        <v>521</v>
      </c>
      <c r="R31" s="13" t="s">
        <v>291</v>
      </c>
      <c r="S31" s="13" t="s">
        <v>530</v>
      </c>
      <c r="T31" s="13" t="s">
        <v>530</v>
      </c>
      <c r="U31" s="13" t="s">
        <v>314</v>
      </c>
      <c r="V31" s="13" t="s">
        <v>294</v>
      </c>
      <c r="W31" s="13">
        <v>541</v>
      </c>
      <c r="X31" s="13" t="s">
        <v>295</v>
      </c>
      <c r="Y31" s="13">
        <v>352693862</v>
      </c>
      <c r="Z31" s="13" t="s">
        <v>531</v>
      </c>
      <c r="AA31" s="13" t="s">
        <v>524</v>
      </c>
      <c r="AB31" s="15">
        <v>52000</v>
      </c>
      <c r="AC31" s="13" t="s">
        <v>351</v>
      </c>
      <c r="AD31" s="13">
        <v>24</v>
      </c>
      <c r="AE31" s="13" t="s">
        <v>332</v>
      </c>
      <c r="AF31" s="13" t="s">
        <v>525</v>
      </c>
      <c r="AG31" s="13" t="s">
        <v>526</v>
      </c>
      <c r="AH31" s="13" t="s">
        <v>302</v>
      </c>
      <c r="AI31" s="13" t="s">
        <v>527</v>
      </c>
      <c r="AJ31" s="15">
        <v>2780</v>
      </c>
      <c r="AK31" s="15">
        <v>2780</v>
      </c>
      <c r="AL31" s="13" t="s">
        <v>532</v>
      </c>
      <c r="AM31" s="15">
        <v>38526.97</v>
      </c>
      <c r="AN31" s="15">
        <v>14293.03</v>
      </c>
      <c r="AO31" s="15">
        <v>52820</v>
      </c>
      <c r="AP31" s="15">
        <v>13473.03</v>
      </c>
      <c r="AQ31" s="15">
        <v>873.97</v>
      </c>
      <c r="AR31" s="15">
        <v>14347</v>
      </c>
      <c r="AS31" s="15">
        <v>13473.03</v>
      </c>
      <c r="AT31" s="15">
        <v>873.97</v>
      </c>
      <c r="AU31" s="15">
        <v>14347</v>
      </c>
      <c r="AV31" s="13">
        <v>29</v>
      </c>
      <c r="AW31" s="13" t="s">
        <v>305</v>
      </c>
      <c r="AX31" s="13" t="s">
        <v>306</v>
      </c>
      <c r="AY31" s="13" t="s">
        <v>305</v>
      </c>
      <c r="AZ31" s="13" t="s">
        <v>305</v>
      </c>
      <c r="BA31" s="13" t="s">
        <v>305</v>
      </c>
      <c r="BB31" s="13" t="s">
        <v>307</v>
      </c>
      <c r="BC31" s="13" t="s">
        <v>305</v>
      </c>
      <c r="BD31" s="13" t="s">
        <v>308</v>
      </c>
      <c r="BE31" s="15">
        <v>52000</v>
      </c>
      <c r="BF31" s="13" t="s">
        <v>530</v>
      </c>
      <c r="BG31" s="13" t="s">
        <v>533</v>
      </c>
      <c r="BH31" s="23" t="s">
        <v>310</v>
      </c>
      <c r="BI31" s="14" t="s">
        <v>10</v>
      </c>
      <c r="BJ31" s="24">
        <v>46077</v>
      </c>
      <c r="BK31" s="12"/>
      <c r="BL31" s="14" t="s">
        <v>12</v>
      </c>
      <c r="BM31" s="26" t="s">
        <v>13</v>
      </c>
      <c r="BN31" s="27" t="s">
        <v>23</v>
      </c>
      <c r="BO31" s="12" t="s">
        <v>33</v>
      </c>
      <c r="BP31" s="12"/>
      <c r="BQ31" s="28"/>
      <c r="BR31" s="29" t="s">
        <v>311</v>
      </c>
    </row>
    <row r="32" spans="1:70" s="1" customFormat="1" ht="15" hidden="1" customHeight="1">
      <c r="A32" s="12">
        <v>28</v>
      </c>
      <c r="B32" s="13" t="s">
        <v>285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3" t="s">
        <v>121</v>
      </c>
      <c r="H32" s="13" t="s">
        <v>122</v>
      </c>
      <c r="I32" s="13">
        <v>16187</v>
      </c>
      <c r="J32" s="13" t="s">
        <v>496</v>
      </c>
      <c r="K32" s="13">
        <v>16187</v>
      </c>
      <c r="L32" s="13" t="s">
        <v>497</v>
      </c>
      <c r="M32" s="13" t="s">
        <v>498</v>
      </c>
      <c r="N32" s="13">
        <v>22824</v>
      </c>
      <c r="O32" s="13" t="s">
        <v>499</v>
      </c>
      <c r="P32" s="13">
        <v>37399</v>
      </c>
      <c r="Q32" s="13" t="s">
        <v>500</v>
      </c>
      <c r="R32" s="13" t="s">
        <v>291</v>
      </c>
      <c r="S32" s="13" t="s">
        <v>534</v>
      </c>
      <c r="T32" s="13" t="s">
        <v>534</v>
      </c>
      <c r="U32" s="13" t="s">
        <v>314</v>
      </c>
      <c r="V32" s="13" t="s">
        <v>294</v>
      </c>
      <c r="W32" s="13">
        <v>541</v>
      </c>
      <c r="X32" s="13" t="s">
        <v>295</v>
      </c>
      <c r="Y32" s="13">
        <v>352834819</v>
      </c>
      <c r="Z32" s="13" t="s">
        <v>535</v>
      </c>
      <c r="AA32" s="13" t="s">
        <v>536</v>
      </c>
      <c r="AB32" s="15">
        <v>63000</v>
      </c>
      <c r="AC32" s="13" t="s">
        <v>351</v>
      </c>
      <c r="AD32" s="13">
        <v>24</v>
      </c>
      <c r="AE32" s="13" t="s">
        <v>537</v>
      </c>
      <c r="AF32" s="13" t="s">
        <v>538</v>
      </c>
      <c r="AG32" s="13" t="s">
        <v>539</v>
      </c>
      <c r="AH32" s="13" t="s">
        <v>345</v>
      </c>
      <c r="AI32" s="13" t="s">
        <v>540</v>
      </c>
      <c r="AJ32" s="15">
        <v>3360</v>
      </c>
      <c r="AK32" s="15">
        <v>3360</v>
      </c>
      <c r="AL32" s="13" t="s">
        <v>541</v>
      </c>
      <c r="AM32" s="15">
        <v>20963.169999999998</v>
      </c>
      <c r="AN32" s="15">
        <v>12636.83</v>
      </c>
      <c r="AO32" s="15">
        <v>33600</v>
      </c>
      <c r="AP32" s="15">
        <v>42036.83</v>
      </c>
      <c r="AQ32" s="15">
        <v>7141.81</v>
      </c>
      <c r="AR32" s="15">
        <v>49178.64</v>
      </c>
      <c r="AS32" s="15">
        <v>42036.83</v>
      </c>
      <c r="AT32" s="15">
        <v>7141.81</v>
      </c>
      <c r="AU32" s="15">
        <v>49178.64</v>
      </c>
      <c r="AV32" s="13">
        <v>28</v>
      </c>
      <c r="AW32" s="13" t="s">
        <v>305</v>
      </c>
      <c r="AX32" s="13" t="s">
        <v>306</v>
      </c>
      <c r="AY32" s="13" t="s">
        <v>305</v>
      </c>
      <c r="AZ32" s="13" t="s">
        <v>305</v>
      </c>
      <c r="BA32" s="13" t="s">
        <v>305</v>
      </c>
      <c r="BB32" s="13" t="s">
        <v>307</v>
      </c>
      <c r="BC32" s="13" t="s">
        <v>305</v>
      </c>
      <c r="BD32" s="13" t="s">
        <v>424</v>
      </c>
      <c r="BE32" s="15">
        <v>63000</v>
      </c>
      <c r="BF32" s="13" t="s">
        <v>534</v>
      </c>
      <c r="BG32" s="13" t="s">
        <v>542</v>
      </c>
      <c r="BH32" s="23" t="s">
        <v>310</v>
      </c>
      <c r="BI32" s="14" t="s">
        <v>10</v>
      </c>
      <c r="BJ32" s="24">
        <v>46077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29" t="s">
        <v>311</v>
      </c>
    </row>
    <row r="33" spans="1:70" s="1" customFormat="1" ht="15" hidden="1" customHeight="1">
      <c r="A33" s="12">
        <v>29</v>
      </c>
      <c r="B33" s="13" t="s">
        <v>285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3" t="s">
        <v>121</v>
      </c>
      <c r="H33" s="13" t="s">
        <v>122</v>
      </c>
      <c r="I33" s="13">
        <v>16086</v>
      </c>
      <c r="J33" s="13" t="s">
        <v>450</v>
      </c>
      <c r="K33" s="13">
        <v>16086</v>
      </c>
      <c r="L33" s="13" t="s">
        <v>287</v>
      </c>
      <c r="M33" s="13" t="s">
        <v>288</v>
      </c>
      <c r="N33" s="13">
        <v>22719</v>
      </c>
      <c r="O33" s="13" t="s">
        <v>451</v>
      </c>
      <c r="P33" s="13">
        <v>37319</v>
      </c>
      <c r="Q33" s="13" t="s">
        <v>510</v>
      </c>
      <c r="R33" s="13" t="s">
        <v>291</v>
      </c>
      <c r="S33" s="13" t="s">
        <v>543</v>
      </c>
      <c r="T33" s="13" t="s">
        <v>543</v>
      </c>
      <c r="U33" s="13" t="s">
        <v>502</v>
      </c>
      <c r="V33" s="13" t="s">
        <v>294</v>
      </c>
      <c r="W33" s="13">
        <v>541</v>
      </c>
      <c r="X33" s="13" t="s">
        <v>295</v>
      </c>
      <c r="Y33" s="13">
        <v>352988469</v>
      </c>
      <c r="Z33" s="13" t="s">
        <v>523</v>
      </c>
      <c r="AA33" s="13" t="s">
        <v>544</v>
      </c>
      <c r="AB33" s="15">
        <v>42000</v>
      </c>
      <c r="AC33" s="13" t="s">
        <v>351</v>
      </c>
      <c r="AD33" s="13">
        <v>24</v>
      </c>
      <c r="AE33" s="13" t="s">
        <v>299</v>
      </c>
      <c r="AF33" s="13" t="s">
        <v>545</v>
      </c>
      <c r="AG33" s="13" t="s">
        <v>546</v>
      </c>
      <c r="AH33" s="13" t="s">
        <v>302</v>
      </c>
      <c r="AI33" s="13" t="s">
        <v>527</v>
      </c>
      <c r="AJ33" s="15">
        <v>2240</v>
      </c>
      <c r="AK33" s="15">
        <v>2240</v>
      </c>
      <c r="AL33" s="13" t="s">
        <v>547</v>
      </c>
      <c r="AM33" s="15">
        <v>33859.160000000003</v>
      </c>
      <c r="AN33" s="15">
        <v>10940.84</v>
      </c>
      <c r="AO33" s="15">
        <v>44800</v>
      </c>
      <c r="AP33" s="15">
        <v>8140.84</v>
      </c>
      <c r="AQ33" s="15">
        <v>420.16</v>
      </c>
      <c r="AR33" s="15">
        <v>8561</v>
      </c>
      <c r="AS33" s="15">
        <v>8140.84</v>
      </c>
      <c r="AT33" s="15">
        <v>420.16</v>
      </c>
      <c r="AU33" s="15">
        <v>8561</v>
      </c>
      <c r="AV33" s="13">
        <v>29</v>
      </c>
      <c r="AW33" s="13" t="s">
        <v>305</v>
      </c>
      <c r="AX33" s="13" t="s">
        <v>306</v>
      </c>
      <c r="AY33" s="13" t="s">
        <v>305</v>
      </c>
      <c r="AZ33" s="13" t="s">
        <v>305</v>
      </c>
      <c r="BA33" s="13" t="s">
        <v>305</v>
      </c>
      <c r="BB33" s="13" t="s">
        <v>307</v>
      </c>
      <c r="BC33" s="13" t="s">
        <v>305</v>
      </c>
      <c r="BD33" s="13" t="s">
        <v>308</v>
      </c>
      <c r="BE33" s="15">
        <v>42000</v>
      </c>
      <c r="BF33" s="13" t="s">
        <v>543</v>
      </c>
      <c r="BG33" s="13" t="s">
        <v>548</v>
      </c>
      <c r="BH33" s="23" t="s">
        <v>310</v>
      </c>
      <c r="BI33" s="14" t="s">
        <v>10</v>
      </c>
      <c r="BJ33" s="24">
        <v>46077</v>
      </c>
      <c r="BK33" s="12"/>
      <c r="BL33" s="14" t="s">
        <v>12</v>
      </c>
      <c r="BM33" s="26" t="s">
        <v>13</v>
      </c>
      <c r="BN33" s="27" t="s">
        <v>23</v>
      </c>
      <c r="BO33" s="12" t="s">
        <v>33</v>
      </c>
      <c r="BP33" s="12"/>
      <c r="BQ33" s="28"/>
      <c r="BR33" s="29" t="s">
        <v>311</v>
      </c>
    </row>
    <row r="34" spans="1:70" s="1" customFormat="1" ht="15" hidden="1" customHeight="1">
      <c r="A34" s="12">
        <v>30</v>
      </c>
      <c r="B34" s="13" t="s">
        <v>285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3" t="s">
        <v>121</v>
      </c>
      <c r="H34" s="13" t="s">
        <v>122</v>
      </c>
      <c r="I34" s="13">
        <v>16086</v>
      </c>
      <c r="J34" s="13" t="s">
        <v>450</v>
      </c>
      <c r="K34" s="13">
        <v>16086</v>
      </c>
      <c r="L34" s="13" t="s">
        <v>287</v>
      </c>
      <c r="M34" s="13" t="s">
        <v>288</v>
      </c>
      <c r="N34" s="13">
        <v>22719</v>
      </c>
      <c r="O34" s="13" t="s">
        <v>451</v>
      </c>
      <c r="P34" s="13">
        <v>37319</v>
      </c>
      <c r="Q34" s="13" t="s">
        <v>510</v>
      </c>
      <c r="R34" s="13" t="s">
        <v>291</v>
      </c>
      <c r="S34" s="13" t="s">
        <v>549</v>
      </c>
      <c r="T34" s="13" t="s">
        <v>549</v>
      </c>
      <c r="U34" s="13" t="s">
        <v>323</v>
      </c>
      <c r="V34" s="13" t="s">
        <v>294</v>
      </c>
      <c r="W34" s="13">
        <v>541</v>
      </c>
      <c r="X34" s="13" t="s">
        <v>295</v>
      </c>
      <c r="Y34" s="13">
        <v>352990060</v>
      </c>
      <c r="Z34" s="13" t="s">
        <v>550</v>
      </c>
      <c r="AA34" s="13" t="s">
        <v>544</v>
      </c>
      <c r="AB34" s="15">
        <v>42000</v>
      </c>
      <c r="AC34" s="13" t="s">
        <v>351</v>
      </c>
      <c r="AD34" s="13">
        <v>24</v>
      </c>
      <c r="AE34" s="13" t="s">
        <v>299</v>
      </c>
      <c r="AF34" s="13" t="s">
        <v>545</v>
      </c>
      <c r="AG34" s="13" t="s">
        <v>546</v>
      </c>
      <c r="AH34" s="13" t="s">
        <v>302</v>
      </c>
      <c r="AI34" s="13" t="s">
        <v>527</v>
      </c>
      <c r="AJ34" s="15">
        <v>2240</v>
      </c>
      <c r="AK34" s="15">
        <v>2240</v>
      </c>
      <c r="AL34" s="13" t="s">
        <v>551</v>
      </c>
      <c r="AM34" s="15">
        <v>29846.23</v>
      </c>
      <c r="AN34" s="15">
        <v>10473.77</v>
      </c>
      <c r="AO34" s="15">
        <v>40320</v>
      </c>
      <c r="AP34" s="15">
        <v>12153.77</v>
      </c>
      <c r="AQ34" s="15">
        <v>887.23</v>
      </c>
      <c r="AR34" s="15">
        <v>13041</v>
      </c>
      <c r="AS34" s="15">
        <v>12153.77</v>
      </c>
      <c r="AT34" s="15">
        <v>887.23</v>
      </c>
      <c r="AU34" s="15">
        <v>13041</v>
      </c>
      <c r="AV34" s="13">
        <v>29</v>
      </c>
      <c r="AW34" s="13" t="s">
        <v>305</v>
      </c>
      <c r="AX34" s="13" t="s">
        <v>306</v>
      </c>
      <c r="AY34" s="13" t="s">
        <v>305</v>
      </c>
      <c r="AZ34" s="13" t="s">
        <v>305</v>
      </c>
      <c r="BA34" s="13" t="s">
        <v>305</v>
      </c>
      <c r="BB34" s="13" t="s">
        <v>307</v>
      </c>
      <c r="BC34" s="13" t="s">
        <v>305</v>
      </c>
      <c r="BD34" s="13" t="s">
        <v>308</v>
      </c>
      <c r="BE34" s="15">
        <v>42000</v>
      </c>
      <c r="BF34" s="13" t="s">
        <v>549</v>
      </c>
      <c r="BG34" s="13" t="s">
        <v>552</v>
      </c>
      <c r="BH34" s="23" t="s">
        <v>310</v>
      </c>
      <c r="BI34" s="14" t="s">
        <v>10</v>
      </c>
      <c r="BJ34" s="24">
        <v>46077</v>
      </c>
      <c r="BK34" s="12"/>
      <c r="BL34" s="14" t="s">
        <v>20</v>
      </c>
      <c r="BM34" s="26" t="s">
        <v>21</v>
      </c>
      <c r="BN34" s="27" t="s">
        <v>23</v>
      </c>
      <c r="BO34" s="12" t="s">
        <v>33</v>
      </c>
      <c r="BP34" s="12"/>
      <c r="BQ34" s="28"/>
      <c r="BR34" s="29" t="s">
        <v>311</v>
      </c>
    </row>
    <row r="35" spans="1:70" s="1" customFormat="1" ht="15" hidden="1" customHeight="1">
      <c r="A35" s="12">
        <v>31</v>
      </c>
      <c r="B35" s="13" t="s">
        <v>285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3" t="s">
        <v>121</v>
      </c>
      <c r="H35" s="13" t="s">
        <v>122</v>
      </c>
      <c r="I35" s="13">
        <v>16106</v>
      </c>
      <c r="J35" s="13" t="s">
        <v>519</v>
      </c>
      <c r="K35" s="13">
        <v>16106</v>
      </c>
      <c r="L35" s="13" t="s">
        <v>414</v>
      </c>
      <c r="M35" s="13" t="s">
        <v>415</v>
      </c>
      <c r="N35" s="13">
        <v>22786</v>
      </c>
      <c r="O35" s="13" t="s">
        <v>520</v>
      </c>
      <c r="P35" s="13">
        <v>37353</v>
      </c>
      <c r="Q35" s="13" t="s">
        <v>521</v>
      </c>
      <c r="R35" s="13" t="s">
        <v>291</v>
      </c>
      <c r="S35" s="13" t="s">
        <v>553</v>
      </c>
      <c r="T35" s="13" t="s">
        <v>553</v>
      </c>
      <c r="U35" s="13" t="s">
        <v>323</v>
      </c>
      <c r="V35" s="13" t="s">
        <v>294</v>
      </c>
      <c r="W35" s="13">
        <v>541</v>
      </c>
      <c r="X35" s="13" t="s">
        <v>295</v>
      </c>
      <c r="Y35" s="13">
        <v>353077523</v>
      </c>
      <c r="Z35" s="13" t="s">
        <v>554</v>
      </c>
      <c r="AA35" s="13" t="s">
        <v>555</v>
      </c>
      <c r="AB35" s="15">
        <v>42000</v>
      </c>
      <c r="AC35" s="13" t="s">
        <v>351</v>
      </c>
      <c r="AD35" s="13">
        <v>24</v>
      </c>
      <c r="AE35" s="13" t="s">
        <v>299</v>
      </c>
      <c r="AF35" s="13" t="s">
        <v>556</v>
      </c>
      <c r="AG35" s="13" t="s">
        <v>557</v>
      </c>
      <c r="AH35" s="13" t="s">
        <v>302</v>
      </c>
      <c r="AI35" s="13" t="s">
        <v>540</v>
      </c>
      <c r="AJ35" s="15">
        <v>2240</v>
      </c>
      <c r="AK35" s="15">
        <v>2240</v>
      </c>
      <c r="AL35" s="13" t="s">
        <v>558</v>
      </c>
      <c r="AM35" s="15">
        <v>23130.240000000002</v>
      </c>
      <c r="AN35" s="15">
        <v>10469.76</v>
      </c>
      <c r="AO35" s="15">
        <v>33600</v>
      </c>
      <c r="AP35" s="15">
        <v>18869.759999999998</v>
      </c>
      <c r="AQ35" s="15">
        <v>660.24</v>
      </c>
      <c r="AR35" s="15">
        <v>19530</v>
      </c>
      <c r="AS35" s="15">
        <v>18869.759999999998</v>
      </c>
      <c r="AT35" s="15">
        <v>660.24</v>
      </c>
      <c r="AU35" s="15">
        <v>19530</v>
      </c>
      <c r="AV35" s="13">
        <v>28</v>
      </c>
      <c r="AW35" s="13" t="s">
        <v>305</v>
      </c>
      <c r="AX35" s="13" t="s">
        <v>306</v>
      </c>
      <c r="AY35" s="13" t="s">
        <v>305</v>
      </c>
      <c r="AZ35" s="13" t="s">
        <v>305</v>
      </c>
      <c r="BA35" s="13" t="s">
        <v>305</v>
      </c>
      <c r="BB35" s="13" t="s">
        <v>307</v>
      </c>
      <c r="BC35" s="13" t="s">
        <v>305</v>
      </c>
      <c r="BD35" s="13" t="s">
        <v>308</v>
      </c>
      <c r="BE35" s="15">
        <v>42000</v>
      </c>
      <c r="BF35" s="13" t="s">
        <v>553</v>
      </c>
      <c r="BG35" s="13" t="s">
        <v>559</v>
      </c>
      <c r="BH35" s="23" t="s">
        <v>310</v>
      </c>
      <c r="BI35" s="14" t="s">
        <v>10</v>
      </c>
      <c r="BJ35" s="24">
        <v>46077</v>
      </c>
      <c r="BK35" s="12"/>
      <c r="BL35" s="14" t="s">
        <v>12</v>
      </c>
      <c r="BM35" s="26" t="s">
        <v>13</v>
      </c>
      <c r="BN35" s="27" t="s">
        <v>23</v>
      </c>
      <c r="BO35" s="12" t="s">
        <v>33</v>
      </c>
      <c r="BP35" s="12"/>
      <c r="BQ35" s="28"/>
      <c r="BR35" s="29" t="s">
        <v>311</v>
      </c>
    </row>
    <row r="36" spans="1:70" s="1" customFormat="1" ht="15" hidden="1" customHeight="1">
      <c r="A36" s="12">
        <v>32</v>
      </c>
      <c r="B36" s="13" t="s">
        <v>285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3" t="s">
        <v>121</v>
      </c>
      <c r="H36" s="13" t="s">
        <v>122</v>
      </c>
      <c r="I36" s="13">
        <v>16209</v>
      </c>
      <c r="J36" s="13" t="s">
        <v>469</v>
      </c>
      <c r="K36" s="13">
        <v>16209</v>
      </c>
      <c r="L36" s="13" t="s">
        <v>287</v>
      </c>
      <c r="M36" s="13" t="s">
        <v>288</v>
      </c>
      <c r="N36" s="13">
        <v>22860</v>
      </c>
      <c r="O36" s="13" t="s">
        <v>470</v>
      </c>
      <c r="P36" s="13">
        <v>37439</v>
      </c>
      <c r="Q36" s="13" t="s">
        <v>471</v>
      </c>
      <c r="R36" s="13" t="s">
        <v>291</v>
      </c>
      <c r="S36" s="13" t="s">
        <v>560</v>
      </c>
      <c r="T36" s="13" t="s">
        <v>560</v>
      </c>
      <c r="U36" s="13" t="s">
        <v>323</v>
      </c>
      <c r="V36" s="13" t="s">
        <v>294</v>
      </c>
      <c r="W36" s="13">
        <v>541</v>
      </c>
      <c r="X36" s="13" t="s">
        <v>295</v>
      </c>
      <c r="Y36" s="13">
        <v>353293464</v>
      </c>
      <c r="Z36" s="13" t="s">
        <v>561</v>
      </c>
      <c r="AA36" s="13" t="s">
        <v>562</v>
      </c>
      <c r="AB36" s="15">
        <v>63000</v>
      </c>
      <c r="AC36" s="13" t="s">
        <v>421</v>
      </c>
      <c r="AD36" s="13">
        <v>24</v>
      </c>
      <c r="AE36" s="13" t="s">
        <v>490</v>
      </c>
      <c r="AF36" s="13" t="s">
        <v>563</v>
      </c>
      <c r="AG36" s="13" t="s">
        <v>564</v>
      </c>
      <c r="AH36" s="13" t="s">
        <v>345</v>
      </c>
      <c r="AI36" s="13" t="s">
        <v>565</v>
      </c>
      <c r="AJ36" s="15">
        <v>3360</v>
      </c>
      <c r="AK36" s="15">
        <v>3360</v>
      </c>
      <c r="AL36" s="13" t="s">
        <v>566</v>
      </c>
      <c r="AM36" s="15">
        <v>50180.12</v>
      </c>
      <c r="AN36" s="15">
        <v>17078.88</v>
      </c>
      <c r="AO36" s="15">
        <v>67259</v>
      </c>
      <c r="AP36" s="15">
        <v>12819.88</v>
      </c>
      <c r="AQ36" s="15">
        <v>620.12</v>
      </c>
      <c r="AR36" s="15">
        <v>13440</v>
      </c>
      <c r="AS36" s="15">
        <v>12819.88</v>
      </c>
      <c r="AT36" s="15">
        <v>620.12</v>
      </c>
      <c r="AU36" s="15">
        <v>13440</v>
      </c>
      <c r="AV36" s="13">
        <v>28</v>
      </c>
      <c r="AW36" s="13" t="s">
        <v>305</v>
      </c>
      <c r="AX36" s="13" t="s">
        <v>306</v>
      </c>
      <c r="AY36" s="13" t="s">
        <v>305</v>
      </c>
      <c r="AZ36" s="13" t="s">
        <v>305</v>
      </c>
      <c r="BA36" s="13" t="s">
        <v>305</v>
      </c>
      <c r="BB36" s="13" t="s">
        <v>307</v>
      </c>
      <c r="BC36" s="13" t="s">
        <v>305</v>
      </c>
      <c r="BD36" s="13" t="s">
        <v>327</v>
      </c>
      <c r="BE36" s="15">
        <v>63000</v>
      </c>
      <c r="BF36" s="13" t="s">
        <v>560</v>
      </c>
      <c r="BG36" s="13" t="s">
        <v>567</v>
      </c>
      <c r="BH36" s="23" t="s">
        <v>310</v>
      </c>
      <c r="BI36" s="14" t="s">
        <v>10</v>
      </c>
      <c r="BJ36" s="24">
        <v>46077</v>
      </c>
      <c r="BK36" s="12"/>
      <c r="BL36" s="14" t="s">
        <v>12</v>
      </c>
      <c r="BM36" s="26" t="s">
        <v>13</v>
      </c>
      <c r="BN36" s="27" t="s">
        <v>23</v>
      </c>
      <c r="BO36" s="12" t="s">
        <v>33</v>
      </c>
      <c r="BP36" s="12"/>
      <c r="BQ36" s="28"/>
      <c r="BR36" s="29" t="s">
        <v>311</v>
      </c>
    </row>
    <row r="37" spans="1:70" s="1" customFormat="1" ht="15" hidden="1" customHeight="1">
      <c r="A37" s="12">
        <v>33</v>
      </c>
      <c r="B37" s="13" t="s">
        <v>285</v>
      </c>
      <c r="C37" s="13" t="s">
        <v>130</v>
      </c>
      <c r="D37" s="13" t="s">
        <v>124</v>
      </c>
      <c r="E37" s="13" t="s">
        <v>123</v>
      </c>
      <c r="F37" s="13" t="s">
        <v>123</v>
      </c>
      <c r="G37" s="13" t="s">
        <v>121</v>
      </c>
      <c r="H37" s="13" t="s">
        <v>122</v>
      </c>
      <c r="I37" s="13">
        <v>16123</v>
      </c>
      <c r="J37" s="13" t="s">
        <v>568</v>
      </c>
      <c r="K37" s="13">
        <v>16123</v>
      </c>
      <c r="L37" s="13" t="s">
        <v>497</v>
      </c>
      <c r="M37" s="13" t="s">
        <v>498</v>
      </c>
      <c r="N37" s="13">
        <v>22839</v>
      </c>
      <c r="O37" s="13" t="s">
        <v>569</v>
      </c>
      <c r="P37" s="13">
        <v>37417</v>
      </c>
      <c r="Q37" s="13" t="s">
        <v>570</v>
      </c>
      <c r="R37" s="13" t="s">
        <v>291</v>
      </c>
      <c r="S37" s="13" t="s">
        <v>571</v>
      </c>
      <c r="T37" s="13" t="s">
        <v>571</v>
      </c>
      <c r="U37" s="13" t="s">
        <v>314</v>
      </c>
      <c r="V37" s="13" t="s">
        <v>294</v>
      </c>
      <c r="W37" s="13">
        <v>0</v>
      </c>
      <c r="X37" s="13" t="s">
        <v>572</v>
      </c>
      <c r="Y37" s="13">
        <v>353434801</v>
      </c>
      <c r="Z37" s="13" t="s">
        <v>573</v>
      </c>
      <c r="AA37" s="13" t="s">
        <v>574</v>
      </c>
      <c r="AB37" s="15">
        <v>27000</v>
      </c>
      <c r="AC37" s="13" t="s">
        <v>421</v>
      </c>
      <c r="AD37" s="13">
        <v>18</v>
      </c>
      <c r="AE37" s="13" t="s">
        <v>332</v>
      </c>
      <c r="AF37" s="13" t="s">
        <v>575</v>
      </c>
      <c r="AG37" s="13" t="s">
        <v>576</v>
      </c>
      <c r="AH37" s="13" t="s">
        <v>302</v>
      </c>
      <c r="AI37" s="13" t="s">
        <v>577</v>
      </c>
      <c r="AJ37" s="15">
        <v>1810</v>
      </c>
      <c r="AK37" s="15">
        <v>1810</v>
      </c>
      <c r="AL37" s="13" t="s">
        <v>578</v>
      </c>
      <c r="AM37" s="15">
        <v>7425.52</v>
      </c>
      <c r="AN37" s="15">
        <v>3434.48</v>
      </c>
      <c r="AO37" s="15">
        <v>10860</v>
      </c>
      <c r="AP37" s="15">
        <v>19574.48</v>
      </c>
      <c r="AQ37" s="15">
        <v>2830.52</v>
      </c>
      <c r="AR37" s="15">
        <v>22405</v>
      </c>
      <c r="AS37" s="15">
        <v>19574.48</v>
      </c>
      <c r="AT37" s="15">
        <v>2830.52</v>
      </c>
      <c r="AU37" s="15">
        <v>22405</v>
      </c>
      <c r="AV37" s="13">
        <v>26</v>
      </c>
      <c r="AW37" s="13" t="s">
        <v>305</v>
      </c>
      <c r="AX37" s="13" t="s">
        <v>306</v>
      </c>
      <c r="AY37" s="13" t="s">
        <v>305</v>
      </c>
      <c r="AZ37" s="13" t="s">
        <v>305</v>
      </c>
      <c r="BA37" s="13" t="s">
        <v>305</v>
      </c>
      <c r="BB37" s="13" t="s">
        <v>307</v>
      </c>
      <c r="BC37" s="13" t="s">
        <v>305</v>
      </c>
      <c r="BD37" s="13" t="s">
        <v>579</v>
      </c>
      <c r="BE37" s="15">
        <v>27000</v>
      </c>
      <c r="BF37" s="13" t="s">
        <v>571</v>
      </c>
      <c r="BG37" s="13" t="s">
        <v>580</v>
      </c>
      <c r="BH37" s="23" t="s">
        <v>310</v>
      </c>
      <c r="BI37" s="14" t="s">
        <v>10</v>
      </c>
      <c r="BJ37" s="24">
        <v>46078</v>
      </c>
      <c r="BK37" s="12"/>
      <c r="BL37" s="14" t="s">
        <v>12</v>
      </c>
      <c r="BM37" s="26" t="s">
        <v>13</v>
      </c>
      <c r="BN37" s="27" t="s">
        <v>23</v>
      </c>
      <c r="BO37" s="12" t="s">
        <v>33</v>
      </c>
      <c r="BP37" s="12"/>
      <c r="BQ37" s="28"/>
      <c r="BR37" s="29" t="s">
        <v>311</v>
      </c>
    </row>
    <row r="38" spans="1:70" s="1" customFormat="1" ht="15" hidden="1" customHeight="1">
      <c r="A38" s="12">
        <v>34</v>
      </c>
      <c r="B38" s="13" t="s">
        <v>285</v>
      </c>
      <c r="C38" s="13" t="s">
        <v>130</v>
      </c>
      <c r="D38" s="13" t="s">
        <v>124</v>
      </c>
      <c r="E38" s="13" t="s">
        <v>123</v>
      </c>
      <c r="F38" s="13" t="s">
        <v>123</v>
      </c>
      <c r="G38" s="13" t="s">
        <v>121</v>
      </c>
      <c r="H38" s="13" t="s">
        <v>122</v>
      </c>
      <c r="I38" s="13">
        <v>16123</v>
      </c>
      <c r="J38" s="13" t="s">
        <v>568</v>
      </c>
      <c r="K38" s="13">
        <v>16123</v>
      </c>
      <c r="L38" s="13" t="s">
        <v>497</v>
      </c>
      <c r="M38" s="13" t="s">
        <v>498</v>
      </c>
      <c r="N38" s="13">
        <v>22839</v>
      </c>
      <c r="O38" s="13" t="s">
        <v>569</v>
      </c>
      <c r="P38" s="13">
        <v>37417</v>
      </c>
      <c r="Q38" s="13" t="s">
        <v>570</v>
      </c>
      <c r="R38" s="13" t="s">
        <v>291</v>
      </c>
      <c r="S38" s="13" t="s">
        <v>581</v>
      </c>
      <c r="T38" s="13" t="s">
        <v>581</v>
      </c>
      <c r="U38" s="13" t="s">
        <v>314</v>
      </c>
      <c r="V38" s="13" t="s">
        <v>503</v>
      </c>
      <c r="W38" s="13">
        <v>0</v>
      </c>
      <c r="X38" s="13" t="s">
        <v>582</v>
      </c>
      <c r="Y38" s="13">
        <v>353443628</v>
      </c>
      <c r="Z38" s="13" t="s">
        <v>583</v>
      </c>
      <c r="AA38" s="13" t="s">
        <v>584</v>
      </c>
      <c r="AB38" s="15">
        <v>33000</v>
      </c>
      <c r="AC38" s="13" t="s">
        <v>421</v>
      </c>
      <c r="AD38" s="13">
        <v>24</v>
      </c>
      <c r="AE38" s="13" t="s">
        <v>332</v>
      </c>
      <c r="AF38" s="13" t="s">
        <v>585</v>
      </c>
      <c r="AG38" s="13" t="s">
        <v>586</v>
      </c>
      <c r="AH38" s="13" t="s">
        <v>302</v>
      </c>
      <c r="AI38" s="13" t="s">
        <v>577</v>
      </c>
      <c r="AJ38" s="15">
        <v>1760</v>
      </c>
      <c r="AK38" s="15">
        <v>1760</v>
      </c>
      <c r="AL38" s="13" t="s">
        <v>578</v>
      </c>
      <c r="AM38" s="15">
        <v>6191.7</v>
      </c>
      <c r="AN38" s="15">
        <v>4368.3</v>
      </c>
      <c r="AO38" s="15">
        <v>10560</v>
      </c>
      <c r="AP38" s="15">
        <v>26808.3</v>
      </c>
      <c r="AQ38" s="15">
        <v>5771.7</v>
      </c>
      <c r="AR38" s="15">
        <v>32580</v>
      </c>
      <c r="AS38" s="15">
        <v>26808.3</v>
      </c>
      <c r="AT38" s="15">
        <v>5771.7</v>
      </c>
      <c r="AU38" s="15">
        <v>32580</v>
      </c>
      <c r="AV38" s="13">
        <v>26</v>
      </c>
      <c r="AW38" s="13" t="s">
        <v>305</v>
      </c>
      <c r="AX38" s="13" t="s">
        <v>306</v>
      </c>
      <c r="AY38" s="13" t="s">
        <v>305</v>
      </c>
      <c r="AZ38" s="13" t="s">
        <v>305</v>
      </c>
      <c r="BA38" s="13" t="s">
        <v>305</v>
      </c>
      <c r="BB38" s="13" t="s">
        <v>307</v>
      </c>
      <c r="BC38" s="13" t="s">
        <v>305</v>
      </c>
      <c r="BD38" s="13" t="s">
        <v>579</v>
      </c>
      <c r="BE38" s="15">
        <v>33000</v>
      </c>
      <c r="BF38" s="13" t="s">
        <v>581</v>
      </c>
      <c r="BG38" s="13" t="s">
        <v>587</v>
      </c>
      <c r="BH38" s="23" t="s">
        <v>310</v>
      </c>
      <c r="BI38" s="14" t="s">
        <v>10</v>
      </c>
      <c r="BJ38" s="24">
        <v>46078</v>
      </c>
      <c r="BK38" s="12"/>
      <c r="BL38" s="14" t="s">
        <v>20</v>
      </c>
      <c r="BM38" s="26" t="s">
        <v>21</v>
      </c>
      <c r="BN38" s="27" t="s">
        <v>23</v>
      </c>
      <c r="BO38" s="12" t="s">
        <v>33</v>
      </c>
      <c r="BP38" s="12"/>
      <c r="BQ38" s="28"/>
      <c r="BR38" s="29" t="s">
        <v>311</v>
      </c>
    </row>
    <row r="39" spans="1:70" s="1" customFormat="1" ht="15" hidden="1" customHeight="1">
      <c r="A39" s="12">
        <v>35</v>
      </c>
      <c r="B39" s="13" t="s">
        <v>285</v>
      </c>
      <c r="C39" s="13" t="s">
        <v>130</v>
      </c>
      <c r="D39" s="13" t="s">
        <v>124</v>
      </c>
      <c r="E39" s="13" t="s">
        <v>123</v>
      </c>
      <c r="F39" s="13" t="s">
        <v>123</v>
      </c>
      <c r="G39" s="13" t="s">
        <v>121</v>
      </c>
      <c r="H39" s="13" t="s">
        <v>122</v>
      </c>
      <c r="I39" s="13">
        <v>16158</v>
      </c>
      <c r="J39" s="13" t="s">
        <v>480</v>
      </c>
      <c r="K39" s="13">
        <v>16158</v>
      </c>
      <c r="L39" s="13" t="s">
        <v>481</v>
      </c>
      <c r="M39" s="13" t="s">
        <v>482</v>
      </c>
      <c r="N39" s="13">
        <v>22849</v>
      </c>
      <c r="O39" s="13" t="s">
        <v>483</v>
      </c>
      <c r="P39" s="13">
        <v>37427</v>
      </c>
      <c r="Q39" s="13" t="s">
        <v>484</v>
      </c>
      <c r="R39" s="13" t="s">
        <v>291</v>
      </c>
      <c r="S39" s="13" t="s">
        <v>588</v>
      </c>
      <c r="T39" s="13" t="s">
        <v>588</v>
      </c>
      <c r="U39" s="13" t="s">
        <v>314</v>
      </c>
      <c r="V39" s="13" t="s">
        <v>294</v>
      </c>
      <c r="W39" s="13">
        <v>541</v>
      </c>
      <c r="X39" s="13" t="s">
        <v>295</v>
      </c>
      <c r="Y39" s="13">
        <v>353531247</v>
      </c>
      <c r="Z39" s="13" t="s">
        <v>454</v>
      </c>
      <c r="AA39" s="13" t="s">
        <v>589</v>
      </c>
      <c r="AB39" s="15">
        <v>63000</v>
      </c>
      <c r="AC39" s="13" t="s">
        <v>489</v>
      </c>
      <c r="AD39" s="13">
        <v>24</v>
      </c>
      <c r="AE39" s="13" t="s">
        <v>490</v>
      </c>
      <c r="AF39" s="13" t="s">
        <v>590</v>
      </c>
      <c r="AG39" s="13" t="s">
        <v>591</v>
      </c>
      <c r="AH39" s="13" t="s">
        <v>302</v>
      </c>
      <c r="AI39" s="13" t="s">
        <v>592</v>
      </c>
      <c r="AJ39" s="15">
        <v>3360</v>
      </c>
      <c r="AK39" s="15">
        <v>3360</v>
      </c>
      <c r="AL39" s="13" t="s">
        <v>593</v>
      </c>
      <c r="AM39" s="15">
        <v>50285.42</v>
      </c>
      <c r="AN39" s="15">
        <v>16914.580000000002</v>
      </c>
      <c r="AO39" s="15">
        <v>67200</v>
      </c>
      <c r="AP39" s="15">
        <v>12714.58</v>
      </c>
      <c r="AQ39" s="15">
        <v>676.42</v>
      </c>
      <c r="AR39" s="15">
        <v>13391</v>
      </c>
      <c r="AS39" s="15">
        <v>12714.58</v>
      </c>
      <c r="AT39" s="15">
        <v>676.42</v>
      </c>
      <c r="AU39" s="15">
        <v>13391</v>
      </c>
      <c r="AV39" s="13">
        <v>27</v>
      </c>
      <c r="AW39" s="13" t="s">
        <v>305</v>
      </c>
      <c r="AX39" s="13" t="s">
        <v>306</v>
      </c>
      <c r="AY39" s="13" t="s">
        <v>305</v>
      </c>
      <c r="AZ39" s="13" t="s">
        <v>305</v>
      </c>
      <c r="BA39" s="13" t="s">
        <v>305</v>
      </c>
      <c r="BB39" s="13" t="s">
        <v>307</v>
      </c>
      <c r="BC39" s="13" t="s">
        <v>305</v>
      </c>
      <c r="BD39" s="13" t="s">
        <v>327</v>
      </c>
      <c r="BE39" s="15">
        <v>63000</v>
      </c>
      <c r="BF39" s="13" t="s">
        <v>588</v>
      </c>
      <c r="BG39" s="13" t="s">
        <v>594</v>
      </c>
      <c r="BH39" s="23" t="s">
        <v>310</v>
      </c>
      <c r="BI39" s="14" t="s">
        <v>10</v>
      </c>
      <c r="BJ39" s="24">
        <v>46078</v>
      </c>
      <c r="BK39" s="12"/>
      <c r="BL39" s="14" t="s">
        <v>12</v>
      </c>
      <c r="BM39" s="26" t="s">
        <v>13</v>
      </c>
      <c r="BN39" s="27" t="s">
        <v>23</v>
      </c>
      <c r="BO39" s="12" t="s">
        <v>33</v>
      </c>
      <c r="BP39" s="12"/>
      <c r="BQ39" s="28"/>
      <c r="BR39" s="29" t="s">
        <v>311</v>
      </c>
    </row>
    <row r="40" spans="1:70" s="1" customFormat="1" ht="15" hidden="1" customHeight="1">
      <c r="A40" s="12">
        <v>36</v>
      </c>
      <c r="B40" s="13" t="s">
        <v>285</v>
      </c>
      <c r="C40" s="13" t="s">
        <v>130</v>
      </c>
      <c r="D40" s="13" t="s">
        <v>124</v>
      </c>
      <c r="E40" s="13" t="s">
        <v>123</v>
      </c>
      <c r="F40" s="13" t="s">
        <v>123</v>
      </c>
      <c r="G40" s="13" t="s">
        <v>121</v>
      </c>
      <c r="H40" s="13" t="s">
        <v>122</v>
      </c>
      <c r="I40" s="13">
        <v>16106</v>
      </c>
      <c r="J40" s="13" t="s">
        <v>519</v>
      </c>
      <c r="K40" s="13">
        <v>16106</v>
      </c>
      <c r="L40" s="13" t="s">
        <v>414</v>
      </c>
      <c r="M40" s="13" t="s">
        <v>415</v>
      </c>
      <c r="N40" s="13">
        <v>22786</v>
      </c>
      <c r="O40" s="13" t="s">
        <v>520</v>
      </c>
      <c r="P40" s="13">
        <v>37353</v>
      </c>
      <c r="Q40" s="13" t="s">
        <v>521</v>
      </c>
      <c r="R40" s="13" t="s">
        <v>291</v>
      </c>
      <c r="S40" s="13" t="s">
        <v>595</v>
      </c>
      <c r="T40" s="13" t="s">
        <v>595</v>
      </c>
      <c r="U40" s="13" t="s">
        <v>323</v>
      </c>
      <c r="V40" s="13" t="s">
        <v>294</v>
      </c>
      <c r="W40" s="13">
        <v>541</v>
      </c>
      <c r="X40" s="13" t="s">
        <v>596</v>
      </c>
      <c r="Y40" s="13">
        <v>353657427</v>
      </c>
      <c r="Z40" s="13" t="s">
        <v>597</v>
      </c>
      <c r="AA40" s="13" t="s">
        <v>598</v>
      </c>
      <c r="AB40" s="15">
        <v>42000</v>
      </c>
      <c r="AC40" s="13" t="s">
        <v>351</v>
      </c>
      <c r="AD40" s="13">
        <v>24</v>
      </c>
      <c r="AE40" s="13" t="s">
        <v>299</v>
      </c>
      <c r="AF40" s="13" t="s">
        <v>599</v>
      </c>
      <c r="AG40" s="13" t="s">
        <v>600</v>
      </c>
      <c r="AH40" s="13" t="s">
        <v>302</v>
      </c>
      <c r="AI40" s="13" t="s">
        <v>601</v>
      </c>
      <c r="AJ40" s="15">
        <v>2240</v>
      </c>
      <c r="AK40" s="15">
        <v>2240</v>
      </c>
      <c r="AL40" s="13" t="s">
        <v>602</v>
      </c>
      <c r="AM40" s="15">
        <v>25961.24</v>
      </c>
      <c r="AN40" s="15">
        <v>9878.76</v>
      </c>
      <c r="AO40" s="15">
        <v>35840</v>
      </c>
      <c r="AP40" s="15">
        <v>16038.76</v>
      </c>
      <c r="AQ40" s="15">
        <v>1525.24</v>
      </c>
      <c r="AR40" s="15">
        <v>17564</v>
      </c>
      <c r="AS40" s="15">
        <v>16038.76</v>
      </c>
      <c r="AT40" s="15">
        <v>1525.24</v>
      </c>
      <c r="AU40" s="15">
        <v>17564</v>
      </c>
      <c r="AV40" s="13">
        <v>27</v>
      </c>
      <c r="AW40" s="13" t="s">
        <v>305</v>
      </c>
      <c r="AX40" s="13" t="s">
        <v>306</v>
      </c>
      <c r="AY40" s="13" t="s">
        <v>305</v>
      </c>
      <c r="AZ40" s="13" t="s">
        <v>305</v>
      </c>
      <c r="BA40" s="13" t="s">
        <v>305</v>
      </c>
      <c r="BB40" s="13" t="s">
        <v>307</v>
      </c>
      <c r="BC40" s="13" t="s">
        <v>305</v>
      </c>
      <c r="BD40" s="13" t="s">
        <v>305</v>
      </c>
      <c r="BE40" s="15">
        <v>0</v>
      </c>
      <c r="BF40" s="13" t="s">
        <v>595</v>
      </c>
      <c r="BG40" s="13" t="s">
        <v>603</v>
      </c>
      <c r="BH40" s="23" t="s">
        <v>310</v>
      </c>
      <c r="BI40" s="14" t="s">
        <v>10</v>
      </c>
      <c r="BJ40" s="24">
        <v>46078</v>
      </c>
      <c r="BK40" s="12"/>
      <c r="BL40" s="14" t="s">
        <v>12</v>
      </c>
      <c r="BM40" s="26" t="s">
        <v>13</v>
      </c>
      <c r="BN40" s="27" t="s">
        <v>23</v>
      </c>
      <c r="BO40" s="12" t="s">
        <v>33</v>
      </c>
      <c r="BP40" s="12"/>
      <c r="BQ40" s="28"/>
      <c r="BR40" s="29" t="s">
        <v>311</v>
      </c>
    </row>
    <row r="41" spans="1:70" s="1" customFormat="1" ht="15" hidden="1" customHeight="1">
      <c r="A41" s="12">
        <v>37</v>
      </c>
      <c r="B41" s="13" t="s">
        <v>285</v>
      </c>
      <c r="C41" s="13" t="s">
        <v>130</v>
      </c>
      <c r="D41" s="13" t="s">
        <v>124</v>
      </c>
      <c r="E41" s="13" t="s">
        <v>123</v>
      </c>
      <c r="F41" s="13" t="s">
        <v>123</v>
      </c>
      <c r="G41" s="13" t="s">
        <v>121</v>
      </c>
      <c r="H41" s="13" t="s">
        <v>122</v>
      </c>
      <c r="I41" s="13">
        <v>16106</v>
      </c>
      <c r="J41" s="13" t="s">
        <v>519</v>
      </c>
      <c r="K41" s="13">
        <v>16106</v>
      </c>
      <c r="L41" s="13" t="s">
        <v>414</v>
      </c>
      <c r="M41" s="13" t="s">
        <v>415</v>
      </c>
      <c r="N41" s="13">
        <v>22786</v>
      </c>
      <c r="O41" s="13" t="s">
        <v>520</v>
      </c>
      <c r="P41" s="13">
        <v>37353</v>
      </c>
      <c r="Q41" s="13" t="s">
        <v>521</v>
      </c>
      <c r="R41" s="13" t="s">
        <v>291</v>
      </c>
      <c r="S41" s="13" t="s">
        <v>604</v>
      </c>
      <c r="T41" s="13" t="s">
        <v>604</v>
      </c>
      <c r="U41" s="13" t="s">
        <v>323</v>
      </c>
      <c r="V41" s="13" t="s">
        <v>294</v>
      </c>
      <c r="W41" s="13">
        <v>541</v>
      </c>
      <c r="X41" s="13" t="s">
        <v>295</v>
      </c>
      <c r="Y41" s="13">
        <v>353666255</v>
      </c>
      <c r="Z41" s="13" t="s">
        <v>535</v>
      </c>
      <c r="AA41" s="13" t="s">
        <v>598</v>
      </c>
      <c r="AB41" s="15">
        <v>42000</v>
      </c>
      <c r="AC41" s="13" t="s">
        <v>351</v>
      </c>
      <c r="AD41" s="13">
        <v>24</v>
      </c>
      <c r="AE41" s="13" t="s">
        <v>299</v>
      </c>
      <c r="AF41" s="13" t="s">
        <v>599</v>
      </c>
      <c r="AG41" s="13" t="s">
        <v>600</v>
      </c>
      <c r="AH41" s="13" t="s">
        <v>302</v>
      </c>
      <c r="AI41" s="13" t="s">
        <v>601</v>
      </c>
      <c r="AJ41" s="15">
        <v>2240</v>
      </c>
      <c r="AK41" s="15">
        <v>2240</v>
      </c>
      <c r="AL41" s="13" t="s">
        <v>605</v>
      </c>
      <c r="AM41" s="15">
        <v>24065.200000000001</v>
      </c>
      <c r="AN41" s="15">
        <v>9534.7999999999993</v>
      </c>
      <c r="AO41" s="15">
        <v>33600</v>
      </c>
      <c r="AP41" s="15">
        <v>17934.8</v>
      </c>
      <c r="AQ41" s="15">
        <v>1869.2</v>
      </c>
      <c r="AR41" s="15">
        <v>19804</v>
      </c>
      <c r="AS41" s="15">
        <v>17934.8</v>
      </c>
      <c r="AT41" s="15">
        <v>1869.2</v>
      </c>
      <c r="AU41" s="15">
        <v>19804</v>
      </c>
      <c r="AV41" s="13">
        <v>27</v>
      </c>
      <c r="AW41" s="13" t="s">
        <v>305</v>
      </c>
      <c r="AX41" s="13" t="s">
        <v>306</v>
      </c>
      <c r="AY41" s="13" t="s">
        <v>305</v>
      </c>
      <c r="AZ41" s="13" t="s">
        <v>305</v>
      </c>
      <c r="BA41" s="13" t="s">
        <v>305</v>
      </c>
      <c r="BB41" s="13" t="s">
        <v>307</v>
      </c>
      <c r="BC41" s="13" t="s">
        <v>305</v>
      </c>
      <c r="BD41" s="13" t="s">
        <v>305</v>
      </c>
      <c r="BE41" s="15">
        <v>0</v>
      </c>
      <c r="BF41" s="13" t="s">
        <v>604</v>
      </c>
      <c r="BG41" s="13" t="s">
        <v>606</v>
      </c>
      <c r="BH41" s="23" t="s">
        <v>310</v>
      </c>
      <c r="BI41" s="14" t="s">
        <v>10</v>
      </c>
      <c r="BJ41" s="24">
        <v>46078</v>
      </c>
      <c r="BK41" s="12"/>
      <c r="BL41" s="14" t="s">
        <v>20</v>
      </c>
      <c r="BM41" s="26" t="s">
        <v>21</v>
      </c>
      <c r="BN41" s="27" t="s">
        <v>23</v>
      </c>
      <c r="BO41" s="12" t="s">
        <v>33</v>
      </c>
      <c r="BP41" s="12"/>
      <c r="BQ41" s="28"/>
      <c r="BR41" s="29" t="s">
        <v>311</v>
      </c>
    </row>
    <row r="42" spans="1:70" s="1" customFormat="1" ht="15" hidden="1" customHeight="1">
      <c r="A42" s="12">
        <v>38</v>
      </c>
      <c r="B42" s="13" t="s">
        <v>285</v>
      </c>
      <c r="C42" s="13" t="s">
        <v>130</v>
      </c>
      <c r="D42" s="13" t="s">
        <v>124</v>
      </c>
      <c r="E42" s="13" t="s">
        <v>123</v>
      </c>
      <c r="F42" s="13" t="s">
        <v>123</v>
      </c>
      <c r="G42" s="13" t="s">
        <v>121</v>
      </c>
      <c r="H42" s="13" t="s">
        <v>122</v>
      </c>
      <c r="I42" s="13">
        <v>16086</v>
      </c>
      <c r="J42" s="13" t="s">
        <v>450</v>
      </c>
      <c r="K42" s="13">
        <v>16086</v>
      </c>
      <c r="L42" s="13" t="s">
        <v>287</v>
      </c>
      <c r="M42" s="13" t="s">
        <v>288</v>
      </c>
      <c r="N42" s="13">
        <v>22719</v>
      </c>
      <c r="O42" s="13" t="s">
        <v>451</v>
      </c>
      <c r="P42" s="13">
        <v>37319</v>
      </c>
      <c r="Q42" s="13" t="s">
        <v>510</v>
      </c>
      <c r="R42" s="13" t="s">
        <v>291</v>
      </c>
      <c r="S42" s="13" t="s">
        <v>607</v>
      </c>
      <c r="T42" s="13" t="s">
        <v>607</v>
      </c>
      <c r="U42" s="13" t="s">
        <v>323</v>
      </c>
      <c r="V42" s="13" t="s">
        <v>294</v>
      </c>
      <c r="W42" s="13">
        <v>541</v>
      </c>
      <c r="X42" s="13" t="s">
        <v>295</v>
      </c>
      <c r="Y42" s="13">
        <v>353667598</v>
      </c>
      <c r="Z42" s="13" t="s">
        <v>608</v>
      </c>
      <c r="AA42" s="13" t="s">
        <v>609</v>
      </c>
      <c r="AB42" s="15">
        <v>42000</v>
      </c>
      <c r="AC42" s="13" t="s">
        <v>351</v>
      </c>
      <c r="AD42" s="13">
        <v>24</v>
      </c>
      <c r="AE42" s="13" t="s">
        <v>299</v>
      </c>
      <c r="AF42" s="13" t="s">
        <v>599</v>
      </c>
      <c r="AG42" s="13" t="s">
        <v>610</v>
      </c>
      <c r="AH42" s="13" t="s">
        <v>302</v>
      </c>
      <c r="AI42" s="13" t="s">
        <v>611</v>
      </c>
      <c r="AJ42" s="15">
        <v>2240</v>
      </c>
      <c r="AK42" s="15">
        <v>2240</v>
      </c>
      <c r="AL42" s="13" t="s">
        <v>612</v>
      </c>
      <c r="AM42" s="15">
        <v>15404.34</v>
      </c>
      <c r="AN42" s="15">
        <v>6995.66</v>
      </c>
      <c r="AO42" s="15">
        <v>22400</v>
      </c>
      <c r="AP42" s="15">
        <v>26595.66</v>
      </c>
      <c r="AQ42" s="15">
        <v>4269.34</v>
      </c>
      <c r="AR42" s="15">
        <v>30865</v>
      </c>
      <c r="AS42" s="15">
        <v>26595.66</v>
      </c>
      <c r="AT42" s="15">
        <v>4269.34</v>
      </c>
      <c r="AU42" s="15">
        <v>30865</v>
      </c>
      <c r="AV42" s="13">
        <v>27</v>
      </c>
      <c r="AW42" s="13" t="s">
        <v>305</v>
      </c>
      <c r="AX42" s="13" t="s">
        <v>306</v>
      </c>
      <c r="AY42" s="13" t="s">
        <v>305</v>
      </c>
      <c r="AZ42" s="13" t="s">
        <v>305</v>
      </c>
      <c r="BA42" s="13" t="s">
        <v>305</v>
      </c>
      <c r="BB42" s="13" t="s">
        <v>307</v>
      </c>
      <c r="BC42" s="13" t="s">
        <v>305</v>
      </c>
      <c r="BD42" s="13" t="s">
        <v>327</v>
      </c>
      <c r="BE42" s="15">
        <v>42000</v>
      </c>
      <c r="BF42" s="13" t="s">
        <v>607</v>
      </c>
      <c r="BG42" s="13" t="s">
        <v>613</v>
      </c>
      <c r="BH42" s="23" t="s">
        <v>310</v>
      </c>
      <c r="BI42" s="14" t="s">
        <v>10</v>
      </c>
      <c r="BJ42" s="24">
        <v>46078</v>
      </c>
      <c r="BK42" s="12"/>
      <c r="BL42" s="14" t="s">
        <v>12</v>
      </c>
      <c r="BM42" s="26" t="s">
        <v>13</v>
      </c>
      <c r="BN42" s="27" t="s">
        <v>23</v>
      </c>
      <c r="BO42" s="12" t="s">
        <v>33</v>
      </c>
      <c r="BP42" s="12"/>
      <c r="BQ42" s="28"/>
      <c r="BR42" s="29" t="s">
        <v>311</v>
      </c>
    </row>
    <row r="43" spans="1:70" s="1" customFormat="1" ht="15" hidden="1" customHeight="1">
      <c r="A43" s="12">
        <v>39</v>
      </c>
      <c r="B43" s="13" t="s">
        <v>285</v>
      </c>
      <c r="C43" s="13" t="s">
        <v>130</v>
      </c>
      <c r="D43" s="13" t="s">
        <v>124</v>
      </c>
      <c r="E43" s="13" t="s">
        <v>123</v>
      </c>
      <c r="F43" s="13" t="s">
        <v>123</v>
      </c>
      <c r="G43" s="13" t="s">
        <v>121</v>
      </c>
      <c r="H43" s="13" t="s">
        <v>122</v>
      </c>
      <c r="I43" s="13">
        <v>16086</v>
      </c>
      <c r="J43" s="13" t="s">
        <v>450</v>
      </c>
      <c r="K43" s="13">
        <v>16086</v>
      </c>
      <c r="L43" s="13" t="s">
        <v>287</v>
      </c>
      <c r="M43" s="13" t="s">
        <v>288</v>
      </c>
      <c r="N43" s="13">
        <v>22719</v>
      </c>
      <c r="O43" s="13" t="s">
        <v>451</v>
      </c>
      <c r="P43" s="13">
        <v>37270</v>
      </c>
      <c r="Q43" s="13" t="s">
        <v>452</v>
      </c>
      <c r="R43" s="13" t="s">
        <v>291</v>
      </c>
      <c r="S43" s="13" t="s">
        <v>614</v>
      </c>
      <c r="T43" s="13" t="s">
        <v>614</v>
      </c>
      <c r="U43" s="13" t="s">
        <v>314</v>
      </c>
      <c r="V43" s="13" t="s">
        <v>294</v>
      </c>
      <c r="W43" s="13">
        <v>541</v>
      </c>
      <c r="X43" s="13" t="s">
        <v>295</v>
      </c>
      <c r="Y43" s="13">
        <v>353832307</v>
      </c>
      <c r="Z43" s="13" t="s">
        <v>615</v>
      </c>
      <c r="AA43" s="13" t="s">
        <v>616</v>
      </c>
      <c r="AB43" s="15">
        <v>42000</v>
      </c>
      <c r="AC43" s="13" t="s">
        <v>351</v>
      </c>
      <c r="AD43" s="13">
        <v>24</v>
      </c>
      <c r="AE43" s="13" t="s">
        <v>299</v>
      </c>
      <c r="AF43" s="13" t="s">
        <v>617</v>
      </c>
      <c r="AG43" s="13" t="s">
        <v>618</v>
      </c>
      <c r="AH43" s="13" t="s">
        <v>302</v>
      </c>
      <c r="AI43" s="13" t="s">
        <v>619</v>
      </c>
      <c r="AJ43" s="15">
        <v>2240</v>
      </c>
      <c r="AK43" s="15">
        <v>2240</v>
      </c>
      <c r="AL43" s="13" t="s">
        <v>424</v>
      </c>
      <c r="AM43" s="15">
        <v>23387.43</v>
      </c>
      <c r="AN43" s="15">
        <v>10212.57</v>
      </c>
      <c r="AO43" s="15">
        <v>33600</v>
      </c>
      <c r="AP43" s="15">
        <v>18612.57</v>
      </c>
      <c r="AQ43" s="15">
        <v>2045.43</v>
      </c>
      <c r="AR43" s="15">
        <v>20658</v>
      </c>
      <c r="AS43" s="15">
        <v>18612.57</v>
      </c>
      <c r="AT43" s="15">
        <v>2045.43</v>
      </c>
      <c r="AU43" s="15">
        <v>20658</v>
      </c>
      <c r="AV43" s="13">
        <v>26</v>
      </c>
      <c r="AW43" s="13" t="s">
        <v>305</v>
      </c>
      <c r="AX43" s="13" t="s">
        <v>306</v>
      </c>
      <c r="AY43" s="13" t="s">
        <v>305</v>
      </c>
      <c r="AZ43" s="13" t="s">
        <v>305</v>
      </c>
      <c r="BA43" s="13" t="s">
        <v>305</v>
      </c>
      <c r="BB43" s="13" t="s">
        <v>307</v>
      </c>
      <c r="BC43" s="13" t="s">
        <v>305</v>
      </c>
      <c r="BD43" s="13" t="s">
        <v>327</v>
      </c>
      <c r="BE43" s="15">
        <v>42000</v>
      </c>
      <c r="BF43" s="13" t="s">
        <v>614</v>
      </c>
      <c r="BG43" s="13" t="s">
        <v>620</v>
      </c>
      <c r="BH43" s="23" t="s">
        <v>310</v>
      </c>
      <c r="BI43" s="14" t="s">
        <v>10</v>
      </c>
      <c r="BJ43" s="24">
        <v>46078</v>
      </c>
      <c r="BK43" s="12"/>
      <c r="BL43" s="14" t="s">
        <v>12</v>
      </c>
      <c r="BM43" s="26" t="s">
        <v>13</v>
      </c>
      <c r="BN43" s="27" t="s">
        <v>23</v>
      </c>
      <c r="BO43" s="12" t="s">
        <v>33</v>
      </c>
      <c r="BP43" s="12"/>
      <c r="BQ43" s="28"/>
      <c r="BR43" s="29" t="s">
        <v>311</v>
      </c>
    </row>
    <row r="44" spans="1:70" s="1" customFormat="1" ht="15" hidden="1" customHeight="1">
      <c r="A44" s="12">
        <v>40</v>
      </c>
      <c r="B44" s="13" t="s">
        <v>285</v>
      </c>
      <c r="C44" s="13" t="s">
        <v>130</v>
      </c>
      <c r="D44" s="13" t="s">
        <v>124</v>
      </c>
      <c r="E44" s="13" t="s">
        <v>123</v>
      </c>
      <c r="F44" s="13" t="s">
        <v>123</v>
      </c>
      <c r="G44" s="13" t="s">
        <v>121</v>
      </c>
      <c r="H44" s="13" t="s">
        <v>122</v>
      </c>
      <c r="I44" s="13">
        <v>16086</v>
      </c>
      <c r="J44" s="13" t="s">
        <v>450</v>
      </c>
      <c r="K44" s="13">
        <v>16086</v>
      </c>
      <c r="L44" s="13" t="s">
        <v>287</v>
      </c>
      <c r="M44" s="13" t="s">
        <v>288</v>
      </c>
      <c r="N44" s="13">
        <v>22719</v>
      </c>
      <c r="O44" s="13" t="s">
        <v>451</v>
      </c>
      <c r="P44" s="13">
        <v>37270</v>
      </c>
      <c r="Q44" s="13" t="s">
        <v>452</v>
      </c>
      <c r="R44" s="13" t="s">
        <v>291</v>
      </c>
      <c r="S44" s="13" t="s">
        <v>621</v>
      </c>
      <c r="T44" s="13" t="s">
        <v>621</v>
      </c>
      <c r="U44" s="13" t="s">
        <v>314</v>
      </c>
      <c r="V44" s="13" t="s">
        <v>294</v>
      </c>
      <c r="W44" s="13">
        <v>0</v>
      </c>
      <c r="X44" s="13" t="s">
        <v>622</v>
      </c>
      <c r="Y44" s="13">
        <v>354082022</v>
      </c>
      <c r="Z44" s="13" t="s">
        <v>623</v>
      </c>
      <c r="AA44" s="13" t="s">
        <v>624</v>
      </c>
      <c r="AB44" s="15">
        <v>42000</v>
      </c>
      <c r="AC44" s="13" t="s">
        <v>351</v>
      </c>
      <c r="AD44" s="13">
        <v>24</v>
      </c>
      <c r="AE44" s="13" t="s">
        <v>299</v>
      </c>
      <c r="AF44" s="13" t="s">
        <v>625</v>
      </c>
      <c r="AG44" s="13" t="s">
        <v>626</v>
      </c>
      <c r="AH44" s="13" t="s">
        <v>302</v>
      </c>
      <c r="AI44" s="13" t="s">
        <v>619</v>
      </c>
      <c r="AJ44" s="15">
        <v>2240</v>
      </c>
      <c r="AK44" s="15">
        <v>2240</v>
      </c>
      <c r="AL44" s="13" t="s">
        <v>517</v>
      </c>
      <c r="AM44" s="15">
        <v>13566.82</v>
      </c>
      <c r="AN44" s="15">
        <v>6593.18</v>
      </c>
      <c r="AO44" s="15">
        <v>20160</v>
      </c>
      <c r="AP44" s="15">
        <v>28433.18</v>
      </c>
      <c r="AQ44" s="15">
        <v>4924.82</v>
      </c>
      <c r="AR44" s="15">
        <v>33358</v>
      </c>
      <c r="AS44" s="15">
        <v>28433.18</v>
      </c>
      <c r="AT44" s="15">
        <v>4924.82</v>
      </c>
      <c r="AU44" s="15">
        <v>33358</v>
      </c>
      <c r="AV44" s="13">
        <v>26</v>
      </c>
      <c r="AW44" s="13" t="s">
        <v>305</v>
      </c>
      <c r="AX44" s="13" t="s">
        <v>306</v>
      </c>
      <c r="AY44" s="13" t="s">
        <v>305</v>
      </c>
      <c r="AZ44" s="13" t="s">
        <v>305</v>
      </c>
      <c r="BA44" s="13" t="s">
        <v>305</v>
      </c>
      <c r="BB44" s="13" t="s">
        <v>307</v>
      </c>
      <c r="BC44" s="13" t="s">
        <v>305</v>
      </c>
      <c r="BD44" s="13" t="s">
        <v>305</v>
      </c>
      <c r="BE44" s="15">
        <v>0</v>
      </c>
      <c r="BF44" s="13" t="s">
        <v>621</v>
      </c>
      <c r="BG44" s="13" t="s">
        <v>627</v>
      </c>
      <c r="BH44" s="23" t="s">
        <v>310</v>
      </c>
      <c r="BI44" s="14" t="s">
        <v>10</v>
      </c>
      <c r="BJ44" s="24">
        <v>46078</v>
      </c>
      <c r="BK44" s="12"/>
      <c r="BL44" s="14" t="s">
        <v>12</v>
      </c>
      <c r="BM44" s="26" t="s">
        <v>13</v>
      </c>
      <c r="BN44" s="27" t="s">
        <v>23</v>
      </c>
      <c r="BO44" s="12" t="s">
        <v>33</v>
      </c>
      <c r="BP44" s="12"/>
      <c r="BQ44" s="28"/>
      <c r="BR44" s="29" t="s">
        <v>311</v>
      </c>
    </row>
    <row r="45" spans="1:70" s="1" customFormat="1" ht="15" hidden="1" customHeight="1">
      <c r="A45" s="12">
        <v>41</v>
      </c>
      <c r="B45" s="13" t="s">
        <v>285</v>
      </c>
      <c r="C45" s="13" t="s">
        <v>130</v>
      </c>
      <c r="D45" s="13" t="s">
        <v>124</v>
      </c>
      <c r="E45" s="13" t="s">
        <v>123</v>
      </c>
      <c r="F45" s="13" t="s">
        <v>123</v>
      </c>
      <c r="G45" s="13" t="s">
        <v>121</v>
      </c>
      <c r="H45" s="13" t="s">
        <v>122</v>
      </c>
      <c r="I45" s="13">
        <v>16086</v>
      </c>
      <c r="J45" s="13" t="s">
        <v>450</v>
      </c>
      <c r="K45" s="13">
        <v>16086</v>
      </c>
      <c r="L45" s="13" t="s">
        <v>287</v>
      </c>
      <c r="M45" s="13" t="s">
        <v>288</v>
      </c>
      <c r="N45" s="13">
        <v>22719</v>
      </c>
      <c r="O45" s="13" t="s">
        <v>451</v>
      </c>
      <c r="P45" s="13">
        <v>37319</v>
      </c>
      <c r="Q45" s="13" t="s">
        <v>510</v>
      </c>
      <c r="R45" s="13" t="s">
        <v>312</v>
      </c>
      <c r="S45" s="13" t="s">
        <v>511</v>
      </c>
      <c r="T45" s="13" t="s">
        <v>511</v>
      </c>
      <c r="U45" s="13" t="s">
        <v>314</v>
      </c>
      <c r="V45" s="13" t="s">
        <v>294</v>
      </c>
      <c r="W45" s="13">
        <v>0</v>
      </c>
      <c r="X45" s="13" t="s">
        <v>295</v>
      </c>
      <c r="Y45" s="13">
        <v>354912441</v>
      </c>
      <c r="Z45" s="13" t="s">
        <v>512</v>
      </c>
      <c r="AA45" s="13" t="s">
        <v>628</v>
      </c>
      <c r="AB45" s="15">
        <v>30000</v>
      </c>
      <c r="AC45" s="13" t="s">
        <v>351</v>
      </c>
      <c r="AD45" s="13">
        <v>18</v>
      </c>
      <c r="AE45" s="13" t="s">
        <v>317</v>
      </c>
      <c r="AF45" s="13" t="s">
        <v>514</v>
      </c>
      <c r="AG45" s="13" t="s">
        <v>515</v>
      </c>
      <c r="AH45" s="13" t="s">
        <v>302</v>
      </c>
      <c r="AI45" s="13" t="s">
        <v>629</v>
      </c>
      <c r="AJ45" s="15">
        <v>2020</v>
      </c>
      <c r="AK45" s="15">
        <v>2020</v>
      </c>
      <c r="AL45" s="13" t="s">
        <v>517</v>
      </c>
      <c r="AM45" s="15">
        <v>10218</v>
      </c>
      <c r="AN45" s="15">
        <v>3922</v>
      </c>
      <c r="AO45" s="15">
        <v>14140</v>
      </c>
      <c r="AP45" s="15">
        <v>19782</v>
      </c>
      <c r="AQ45" s="15">
        <v>2563</v>
      </c>
      <c r="AR45" s="15">
        <v>22345</v>
      </c>
      <c r="AS45" s="15">
        <v>19782</v>
      </c>
      <c r="AT45" s="15">
        <v>2563</v>
      </c>
      <c r="AU45" s="15">
        <v>22345</v>
      </c>
      <c r="AV45" s="13">
        <v>24</v>
      </c>
      <c r="AW45" s="13" t="s">
        <v>305</v>
      </c>
      <c r="AX45" s="13" t="s">
        <v>306</v>
      </c>
      <c r="AY45" s="13" t="s">
        <v>305</v>
      </c>
      <c r="AZ45" s="13" t="s">
        <v>305</v>
      </c>
      <c r="BA45" s="13" t="s">
        <v>305</v>
      </c>
      <c r="BB45" s="13" t="s">
        <v>307</v>
      </c>
      <c r="BC45" s="13" t="s">
        <v>305</v>
      </c>
      <c r="BD45" s="13" t="s">
        <v>305</v>
      </c>
      <c r="BE45" s="15">
        <v>0</v>
      </c>
      <c r="BF45" s="13" t="s">
        <v>511</v>
      </c>
      <c r="BG45" s="13" t="s">
        <v>518</v>
      </c>
      <c r="BH45" s="23" t="s">
        <v>310</v>
      </c>
      <c r="BI45" s="14" t="s">
        <v>10</v>
      </c>
      <c r="BJ45" s="24">
        <v>46078</v>
      </c>
      <c r="BK45" s="12"/>
      <c r="BL45" s="14" t="s">
        <v>12</v>
      </c>
      <c r="BM45" s="26" t="s">
        <v>13</v>
      </c>
      <c r="BN45" s="27" t="s">
        <v>23</v>
      </c>
      <c r="BO45" s="12" t="s">
        <v>33</v>
      </c>
      <c r="BP45" s="12"/>
      <c r="BQ45" s="28"/>
      <c r="BR45" s="29" t="s">
        <v>311</v>
      </c>
    </row>
    <row r="46" spans="1:70" s="1" customFormat="1" ht="15" hidden="1" customHeight="1">
      <c r="A46" s="12">
        <v>42</v>
      </c>
      <c r="B46" s="13" t="s">
        <v>285</v>
      </c>
      <c r="C46" s="13" t="s">
        <v>130</v>
      </c>
      <c r="D46" s="13" t="s">
        <v>124</v>
      </c>
      <c r="E46" s="13" t="s">
        <v>123</v>
      </c>
      <c r="F46" s="13" t="s">
        <v>123</v>
      </c>
      <c r="G46" s="13" t="s">
        <v>121</v>
      </c>
      <c r="H46" s="13" t="s">
        <v>122</v>
      </c>
      <c r="I46" s="13">
        <v>16259</v>
      </c>
      <c r="J46" s="13" t="s">
        <v>630</v>
      </c>
      <c r="K46" s="13">
        <v>16259</v>
      </c>
      <c r="L46" s="13" t="s">
        <v>414</v>
      </c>
      <c r="M46" s="13" t="s">
        <v>415</v>
      </c>
      <c r="N46" s="13">
        <v>401083</v>
      </c>
      <c r="O46" s="13" t="s">
        <v>631</v>
      </c>
      <c r="P46" s="13">
        <v>600644</v>
      </c>
      <c r="Q46" s="13" t="s">
        <v>632</v>
      </c>
      <c r="R46" s="13" t="s">
        <v>291</v>
      </c>
      <c r="S46" s="13" t="s">
        <v>633</v>
      </c>
      <c r="T46" s="13" t="s">
        <v>633</v>
      </c>
      <c r="U46" s="13" t="s">
        <v>393</v>
      </c>
      <c r="V46" s="13" t="s">
        <v>294</v>
      </c>
      <c r="W46" s="13">
        <v>0</v>
      </c>
      <c r="X46" s="13" t="s">
        <v>634</v>
      </c>
      <c r="Y46" s="13">
        <v>358093830</v>
      </c>
      <c r="Z46" s="13" t="s">
        <v>635</v>
      </c>
      <c r="AA46" s="13" t="s">
        <v>517</v>
      </c>
      <c r="AB46" s="15">
        <v>61000</v>
      </c>
      <c r="AC46" s="13" t="s">
        <v>421</v>
      </c>
      <c r="AD46" s="13">
        <v>24</v>
      </c>
      <c r="AE46" s="13" t="s">
        <v>332</v>
      </c>
      <c r="AF46" s="13" t="s">
        <v>636</v>
      </c>
      <c r="AG46" s="13" t="s">
        <v>637</v>
      </c>
      <c r="AH46" s="13" t="s">
        <v>302</v>
      </c>
      <c r="AI46" s="13" t="s">
        <v>638</v>
      </c>
      <c r="AJ46" s="15">
        <v>3250</v>
      </c>
      <c r="AK46" s="15">
        <v>3250</v>
      </c>
      <c r="AL46" s="13" t="s">
        <v>305</v>
      </c>
      <c r="AM46" s="15">
        <v>0</v>
      </c>
      <c r="AN46" s="15">
        <v>0</v>
      </c>
      <c r="AO46" s="15">
        <v>0</v>
      </c>
      <c r="AP46" s="15">
        <v>61000</v>
      </c>
      <c r="AQ46" s="15">
        <v>17241</v>
      </c>
      <c r="AR46" s="15">
        <v>78241</v>
      </c>
      <c r="AS46" s="15">
        <v>39782.230000000003</v>
      </c>
      <c r="AT46" s="15">
        <v>15467.77</v>
      </c>
      <c r="AU46" s="15">
        <v>55250</v>
      </c>
      <c r="AV46" s="13">
        <v>17</v>
      </c>
      <c r="AW46" s="13" t="s">
        <v>305</v>
      </c>
      <c r="AX46" s="13" t="s">
        <v>306</v>
      </c>
      <c r="AY46" s="13" t="s">
        <v>305</v>
      </c>
      <c r="AZ46" s="13" t="s">
        <v>305</v>
      </c>
      <c r="BA46" s="13" t="s">
        <v>305</v>
      </c>
      <c r="BB46" s="13" t="s">
        <v>307</v>
      </c>
      <c r="BC46" s="13" t="s">
        <v>305</v>
      </c>
      <c r="BD46" s="13" t="s">
        <v>424</v>
      </c>
      <c r="BE46" s="15">
        <v>61000</v>
      </c>
      <c r="BF46" s="13" t="s">
        <v>633</v>
      </c>
      <c r="BG46" s="13" t="s">
        <v>639</v>
      </c>
      <c r="BH46" s="23" t="s">
        <v>310</v>
      </c>
      <c r="BI46" s="14" t="s">
        <v>10</v>
      </c>
      <c r="BJ46" s="24">
        <v>46078</v>
      </c>
      <c r="BK46" s="12"/>
      <c r="BL46" s="14" t="s">
        <v>12</v>
      </c>
      <c r="BM46" s="26" t="s">
        <v>13</v>
      </c>
      <c r="BN46" s="27" t="s">
        <v>23</v>
      </c>
      <c r="BO46" s="12" t="s">
        <v>33</v>
      </c>
      <c r="BP46" s="12"/>
      <c r="BQ46" s="28"/>
      <c r="BR46" s="29" t="s">
        <v>311</v>
      </c>
    </row>
    <row r="47" spans="1:70" s="1" customFormat="1" ht="15" hidden="1" customHeight="1">
      <c r="A47" s="12">
        <v>43</v>
      </c>
      <c r="B47" s="13" t="s">
        <v>285</v>
      </c>
      <c r="C47" s="13" t="s">
        <v>130</v>
      </c>
      <c r="D47" s="13" t="s">
        <v>124</v>
      </c>
      <c r="E47" s="13" t="s">
        <v>123</v>
      </c>
      <c r="F47" s="13" t="s">
        <v>123</v>
      </c>
      <c r="G47" s="13" t="s">
        <v>121</v>
      </c>
      <c r="H47" s="13" t="s">
        <v>122</v>
      </c>
      <c r="I47" s="13">
        <v>16086</v>
      </c>
      <c r="J47" s="13" t="s">
        <v>450</v>
      </c>
      <c r="K47" s="13">
        <v>16086</v>
      </c>
      <c r="L47" s="13" t="s">
        <v>287</v>
      </c>
      <c r="M47" s="13" t="s">
        <v>288</v>
      </c>
      <c r="N47" s="13">
        <v>22719</v>
      </c>
      <c r="O47" s="13" t="s">
        <v>451</v>
      </c>
      <c r="P47" s="13">
        <v>37319</v>
      </c>
      <c r="Q47" s="13" t="s">
        <v>510</v>
      </c>
      <c r="R47" s="13" t="s">
        <v>291</v>
      </c>
      <c r="S47" s="13" t="s">
        <v>640</v>
      </c>
      <c r="T47" s="13" t="s">
        <v>640</v>
      </c>
      <c r="U47" s="13" t="s">
        <v>323</v>
      </c>
      <c r="V47" s="13" t="s">
        <v>294</v>
      </c>
      <c r="W47" s="13">
        <v>0</v>
      </c>
      <c r="X47" s="13" t="s">
        <v>295</v>
      </c>
      <c r="Y47" s="13">
        <v>358093848</v>
      </c>
      <c r="Z47" s="13" t="s">
        <v>641</v>
      </c>
      <c r="AA47" s="13" t="s">
        <v>517</v>
      </c>
      <c r="AB47" s="15">
        <v>70000</v>
      </c>
      <c r="AC47" s="13" t="s">
        <v>351</v>
      </c>
      <c r="AD47" s="13">
        <v>24</v>
      </c>
      <c r="AE47" s="13" t="s">
        <v>332</v>
      </c>
      <c r="AF47" s="13" t="s">
        <v>556</v>
      </c>
      <c r="AG47" s="13" t="s">
        <v>557</v>
      </c>
      <c r="AH47" s="13" t="s">
        <v>302</v>
      </c>
      <c r="AI47" s="13" t="s">
        <v>467</v>
      </c>
      <c r="AJ47" s="15">
        <v>3730</v>
      </c>
      <c r="AK47" s="15">
        <v>3730</v>
      </c>
      <c r="AL47" s="13" t="s">
        <v>305</v>
      </c>
      <c r="AM47" s="15">
        <v>0</v>
      </c>
      <c r="AN47" s="15">
        <v>0</v>
      </c>
      <c r="AO47" s="15">
        <v>0</v>
      </c>
      <c r="AP47" s="15">
        <v>70000</v>
      </c>
      <c r="AQ47" s="15">
        <v>19402</v>
      </c>
      <c r="AR47" s="15">
        <v>89402</v>
      </c>
      <c r="AS47" s="15">
        <v>45990.97</v>
      </c>
      <c r="AT47" s="15">
        <v>17419.03</v>
      </c>
      <c r="AU47" s="15">
        <v>63410</v>
      </c>
      <c r="AV47" s="13">
        <v>17</v>
      </c>
      <c r="AW47" s="13" t="s">
        <v>305</v>
      </c>
      <c r="AX47" s="13" t="s">
        <v>306</v>
      </c>
      <c r="AY47" s="13" t="s">
        <v>305</v>
      </c>
      <c r="AZ47" s="13" t="s">
        <v>305</v>
      </c>
      <c r="BA47" s="13" t="s">
        <v>305</v>
      </c>
      <c r="BB47" s="13" t="s">
        <v>307</v>
      </c>
      <c r="BC47" s="13" t="s">
        <v>305</v>
      </c>
      <c r="BD47" s="13" t="s">
        <v>305</v>
      </c>
      <c r="BE47" s="15">
        <v>0</v>
      </c>
      <c r="BF47" s="13" t="s">
        <v>640</v>
      </c>
      <c r="BG47" s="13" t="s">
        <v>642</v>
      </c>
      <c r="BH47" s="23" t="s">
        <v>310</v>
      </c>
      <c r="BI47" s="14" t="s">
        <v>10</v>
      </c>
      <c r="BJ47" s="24">
        <v>46078</v>
      </c>
      <c r="BK47" s="12"/>
      <c r="BL47" s="14" t="s">
        <v>20</v>
      </c>
      <c r="BM47" s="26" t="s">
        <v>21</v>
      </c>
      <c r="BN47" s="27" t="s">
        <v>23</v>
      </c>
      <c r="BO47" s="12" t="s">
        <v>33</v>
      </c>
      <c r="BP47" s="12"/>
      <c r="BQ47" s="28"/>
      <c r="BR47" s="29" t="s">
        <v>311</v>
      </c>
    </row>
    <row r="48" spans="1:70" s="1" customFormat="1" ht="15" hidden="1" customHeight="1">
      <c r="A48" s="12">
        <v>44</v>
      </c>
      <c r="B48" s="13" t="s">
        <v>285</v>
      </c>
      <c r="C48" s="13" t="s">
        <v>130</v>
      </c>
      <c r="D48" s="13" t="s">
        <v>124</v>
      </c>
      <c r="E48" s="13" t="s">
        <v>123</v>
      </c>
      <c r="F48" s="13" t="s">
        <v>123</v>
      </c>
      <c r="G48" s="13" t="s">
        <v>121</v>
      </c>
      <c r="H48" s="13" t="s">
        <v>122</v>
      </c>
      <c r="I48" s="13">
        <v>16086</v>
      </c>
      <c r="J48" s="13" t="s">
        <v>450</v>
      </c>
      <c r="K48" s="13">
        <v>16086</v>
      </c>
      <c r="L48" s="13" t="s">
        <v>287</v>
      </c>
      <c r="M48" s="13" t="s">
        <v>288</v>
      </c>
      <c r="N48" s="13">
        <v>22719</v>
      </c>
      <c r="O48" s="13" t="s">
        <v>451</v>
      </c>
      <c r="P48" s="13">
        <v>37319</v>
      </c>
      <c r="Q48" s="13" t="s">
        <v>510</v>
      </c>
      <c r="R48" s="13" t="s">
        <v>291</v>
      </c>
      <c r="S48" s="13" t="s">
        <v>643</v>
      </c>
      <c r="T48" s="13" t="s">
        <v>643</v>
      </c>
      <c r="U48" s="13" t="s">
        <v>323</v>
      </c>
      <c r="V48" s="13" t="s">
        <v>294</v>
      </c>
      <c r="W48" s="13">
        <v>0</v>
      </c>
      <c r="X48" s="13" t="s">
        <v>295</v>
      </c>
      <c r="Y48" s="13">
        <v>358502191</v>
      </c>
      <c r="Z48" s="13" t="s">
        <v>644</v>
      </c>
      <c r="AA48" s="13" t="s">
        <v>645</v>
      </c>
      <c r="AB48" s="15">
        <v>62000</v>
      </c>
      <c r="AC48" s="13" t="s">
        <v>351</v>
      </c>
      <c r="AD48" s="13">
        <v>24</v>
      </c>
      <c r="AE48" s="13" t="s">
        <v>332</v>
      </c>
      <c r="AF48" s="13" t="s">
        <v>545</v>
      </c>
      <c r="AG48" s="13" t="s">
        <v>546</v>
      </c>
      <c r="AH48" s="13" t="s">
        <v>302</v>
      </c>
      <c r="AI48" s="13" t="s">
        <v>646</v>
      </c>
      <c r="AJ48" s="15">
        <v>3300</v>
      </c>
      <c r="AK48" s="15">
        <v>3300</v>
      </c>
      <c r="AL48" s="13" t="s">
        <v>647</v>
      </c>
      <c r="AM48" s="15">
        <v>3863.72</v>
      </c>
      <c r="AN48" s="15">
        <v>2736.28</v>
      </c>
      <c r="AO48" s="15">
        <v>6600</v>
      </c>
      <c r="AP48" s="15">
        <v>58136.28</v>
      </c>
      <c r="AQ48" s="15">
        <v>14797.72</v>
      </c>
      <c r="AR48" s="15">
        <v>72934</v>
      </c>
      <c r="AS48" s="15">
        <v>30974.04</v>
      </c>
      <c r="AT48" s="15">
        <v>11925.96</v>
      </c>
      <c r="AU48" s="15">
        <v>42900</v>
      </c>
      <c r="AV48" s="13">
        <v>15</v>
      </c>
      <c r="AW48" s="13" t="s">
        <v>305</v>
      </c>
      <c r="AX48" s="13" t="s">
        <v>306</v>
      </c>
      <c r="AY48" s="13" t="s">
        <v>305</v>
      </c>
      <c r="AZ48" s="13" t="s">
        <v>305</v>
      </c>
      <c r="BA48" s="13" t="s">
        <v>305</v>
      </c>
      <c r="BB48" s="13" t="s">
        <v>307</v>
      </c>
      <c r="BC48" s="13" t="s">
        <v>305</v>
      </c>
      <c r="BD48" s="13" t="s">
        <v>648</v>
      </c>
      <c r="BE48" s="15">
        <v>62000</v>
      </c>
      <c r="BF48" s="13" t="s">
        <v>643</v>
      </c>
      <c r="BG48" s="13" t="s">
        <v>649</v>
      </c>
      <c r="BH48" s="23" t="s">
        <v>310</v>
      </c>
      <c r="BI48" s="14" t="s">
        <v>10</v>
      </c>
      <c r="BJ48" s="24">
        <v>46078</v>
      </c>
      <c r="BK48" s="12"/>
      <c r="BL48" s="14" t="s">
        <v>12</v>
      </c>
      <c r="BM48" s="26" t="s">
        <v>13</v>
      </c>
      <c r="BN48" s="27" t="s">
        <v>23</v>
      </c>
      <c r="BO48" s="12" t="s">
        <v>33</v>
      </c>
      <c r="BP48" s="12"/>
      <c r="BQ48" s="28"/>
      <c r="BR48" s="29" t="s">
        <v>311</v>
      </c>
    </row>
    <row r="49" spans="1:70" s="1" customFormat="1" ht="15" hidden="1" customHeight="1">
      <c r="A49" s="12">
        <v>45</v>
      </c>
      <c r="B49" s="13" t="s">
        <v>285</v>
      </c>
      <c r="C49" s="13" t="s">
        <v>130</v>
      </c>
      <c r="D49" s="13" t="s">
        <v>124</v>
      </c>
      <c r="E49" s="13" t="s">
        <v>123</v>
      </c>
      <c r="F49" s="13" t="s">
        <v>123</v>
      </c>
      <c r="G49" s="13" t="s">
        <v>121</v>
      </c>
      <c r="H49" s="13" t="s">
        <v>122</v>
      </c>
      <c r="I49" s="13">
        <v>16086</v>
      </c>
      <c r="J49" s="13" t="s">
        <v>450</v>
      </c>
      <c r="K49" s="13">
        <v>16086</v>
      </c>
      <c r="L49" s="13" t="s">
        <v>287</v>
      </c>
      <c r="M49" s="13" t="s">
        <v>288</v>
      </c>
      <c r="N49" s="13">
        <v>22719</v>
      </c>
      <c r="O49" s="13" t="s">
        <v>451</v>
      </c>
      <c r="P49" s="13">
        <v>37319</v>
      </c>
      <c r="Q49" s="13" t="s">
        <v>510</v>
      </c>
      <c r="R49" s="13" t="s">
        <v>291</v>
      </c>
      <c r="S49" s="13" t="s">
        <v>650</v>
      </c>
      <c r="T49" s="13" t="s">
        <v>650</v>
      </c>
      <c r="U49" s="13" t="s">
        <v>314</v>
      </c>
      <c r="V49" s="13" t="s">
        <v>294</v>
      </c>
      <c r="W49" s="13">
        <v>0</v>
      </c>
      <c r="X49" s="13" t="s">
        <v>295</v>
      </c>
      <c r="Y49" s="13">
        <v>358502192</v>
      </c>
      <c r="Z49" s="13" t="s">
        <v>651</v>
      </c>
      <c r="AA49" s="13" t="s">
        <v>645</v>
      </c>
      <c r="AB49" s="15">
        <v>40000</v>
      </c>
      <c r="AC49" s="13" t="s">
        <v>351</v>
      </c>
      <c r="AD49" s="13">
        <v>24</v>
      </c>
      <c r="AE49" s="13" t="s">
        <v>332</v>
      </c>
      <c r="AF49" s="13" t="s">
        <v>652</v>
      </c>
      <c r="AG49" s="13" t="s">
        <v>653</v>
      </c>
      <c r="AH49" s="13" t="s">
        <v>302</v>
      </c>
      <c r="AI49" s="13" t="s">
        <v>646</v>
      </c>
      <c r="AJ49" s="15">
        <v>2130</v>
      </c>
      <c r="AK49" s="15">
        <v>2130</v>
      </c>
      <c r="AL49" s="13" t="s">
        <v>305</v>
      </c>
      <c r="AM49" s="15">
        <v>0</v>
      </c>
      <c r="AN49" s="15">
        <v>0</v>
      </c>
      <c r="AO49" s="15">
        <v>0</v>
      </c>
      <c r="AP49" s="15">
        <v>40000</v>
      </c>
      <c r="AQ49" s="15">
        <v>11306</v>
      </c>
      <c r="AR49" s="15">
        <v>51306</v>
      </c>
      <c r="AS49" s="15">
        <v>22492.82</v>
      </c>
      <c r="AT49" s="15">
        <v>9457.18</v>
      </c>
      <c r="AU49" s="15">
        <v>31950</v>
      </c>
      <c r="AV49" s="13">
        <v>15</v>
      </c>
      <c r="AW49" s="13" t="s">
        <v>305</v>
      </c>
      <c r="AX49" s="13" t="s">
        <v>306</v>
      </c>
      <c r="AY49" s="13" t="s">
        <v>305</v>
      </c>
      <c r="AZ49" s="13" t="s">
        <v>305</v>
      </c>
      <c r="BA49" s="13" t="s">
        <v>305</v>
      </c>
      <c r="BB49" s="13" t="s">
        <v>307</v>
      </c>
      <c r="BC49" s="13" t="s">
        <v>305</v>
      </c>
      <c r="BD49" s="13" t="s">
        <v>424</v>
      </c>
      <c r="BE49" s="15">
        <v>40000</v>
      </c>
      <c r="BF49" s="13" t="s">
        <v>650</v>
      </c>
      <c r="BG49" s="13" t="s">
        <v>654</v>
      </c>
      <c r="BH49" s="23" t="s">
        <v>310</v>
      </c>
      <c r="BI49" s="14" t="s">
        <v>10</v>
      </c>
      <c r="BJ49" s="24">
        <v>46078</v>
      </c>
      <c r="BK49" s="12"/>
      <c r="BL49" s="14" t="s">
        <v>12</v>
      </c>
      <c r="BM49" s="26" t="s">
        <v>13</v>
      </c>
      <c r="BN49" s="27" t="s">
        <v>23</v>
      </c>
      <c r="BO49" s="12" t="s">
        <v>33</v>
      </c>
      <c r="BP49" s="12"/>
      <c r="BQ49" s="28"/>
      <c r="BR49" s="29" t="s">
        <v>311</v>
      </c>
    </row>
    <row r="50" spans="1:70" s="1" customFormat="1" ht="15" hidden="1" customHeight="1">
      <c r="A50" s="12">
        <v>46</v>
      </c>
      <c r="B50" s="13" t="s">
        <v>285</v>
      </c>
      <c r="C50" s="13" t="s">
        <v>130</v>
      </c>
      <c r="D50" s="13" t="s">
        <v>124</v>
      </c>
      <c r="E50" s="13" t="s">
        <v>123</v>
      </c>
      <c r="F50" s="13" t="s">
        <v>123</v>
      </c>
      <c r="G50" s="13" t="s">
        <v>121</v>
      </c>
      <c r="H50" s="13" t="s">
        <v>122</v>
      </c>
      <c r="I50" s="13">
        <v>16086</v>
      </c>
      <c r="J50" s="13" t="s">
        <v>450</v>
      </c>
      <c r="K50" s="13">
        <v>16086</v>
      </c>
      <c r="L50" s="13" t="s">
        <v>287</v>
      </c>
      <c r="M50" s="13" t="s">
        <v>288</v>
      </c>
      <c r="N50" s="13">
        <v>22719</v>
      </c>
      <c r="O50" s="13" t="s">
        <v>451</v>
      </c>
      <c r="P50" s="13">
        <v>37319</v>
      </c>
      <c r="Q50" s="13" t="s">
        <v>510</v>
      </c>
      <c r="R50" s="13" t="s">
        <v>291</v>
      </c>
      <c r="S50" s="13" t="s">
        <v>655</v>
      </c>
      <c r="T50" s="13" t="s">
        <v>655</v>
      </c>
      <c r="U50" s="13" t="s">
        <v>323</v>
      </c>
      <c r="V50" s="13" t="s">
        <v>294</v>
      </c>
      <c r="W50" s="13">
        <v>0</v>
      </c>
      <c r="X50" s="13" t="s">
        <v>295</v>
      </c>
      <c r="Y50" s="13">
        <v>358502193</v>
      </c>
      <c r="Z50" s="13" t="s">
        <v>656</v>
      </c>
      <c r="AA50" s="13" t="s">
        <v>645</v>
      </c>
      <c r="AB50" s="15">
        <v>36000</v>
      </c>
      <c r="AC50" s="13" t="s">
        <v>351</v>
      </c>
      <c r="AD50" s="13">
        <v>24</v>
      </c>
      <c r="AE50" s="13" t="s">
        <v>332</v>
      </c>
      <c r="AF50" s="13" t="s">
        <v>599</v>
      </c>
      <c r="AG50" s="13" t="s">
        <v>610</v>
      </c>
      <c r="AH50" s="13" t="s">
        <v>302</v>
      </c>
      <c r="AI50" s="13" t="s">
        <v>646</v>
      </c>
      <c r="AJ50" s="15">
        <v>1920</v>
      </c>
      <c r="AK50" s="15">
        <v>1920</v>
      </c>
      <c r="AL50" s="13" t="s">
        <v>305</v>
      </c>
      <c r="AM50" s="15">
        <v>0</v>
      </c>
      <c r="AN50" s="15">
        <v>0</v>
      </c>
      <c r="AO50" s="15">
        <v>0</v>
      </c>
      <c r="AP50" s="15">
        <v>36000</v>
      </c>
      <c r="AQ50" s="15">
        <v>10155</v>
      </c>
      <c r="AR50" s="15">
        <v>46155</v>
      </c>
      <c r="AS50" s="15">
        <v>20295.68</v>
      </c>
      <c r="AT50" s="15">
        <v>8504.32</v>
      </c>
      <c r="AU50" s="15">
        <v>28800</v>
      </c>
      <c r="AV50" s="13">
        <v>15</v>
      </c>
      <c r="AW50" s="13" t="s">
        <v>305</v>
      </c>
      <c r="AX50" s="13" t="s">
        <v>306</v>
      </c>
      <c r="AY50" s="13" t="s">
        <v>305</v>
      </c>
      <c r="AZ50" s="13" t="s">
        <v>305</v>
      </c>
      <c r="BA50" s="13" t="s">
        <v>305</v>
      </c>
      <c r="BB50" s="13" t="s">
        <v>307</v>
      </c>
      <c r="BC50" s="13" t="s">
        <v>305</v>
      </c>
      <c r="BD50" s="13" t="s">
        <v>305</v>
      </c>
      <c r="BE50" s="15">
        <v>0</v>
      </c>
      <c r="BF50" s="13" t="s">
        <v>655</v>
      </c>
      <c r="BG50" s="13" t="s">
        <v>657</v>
      </c>
      <c r="BH50" s="23" t="s">
        <v>310</v>
      </c>
      <c r="BI50" s="14" t="s">
        <v>10</v>
      </c>
      <c r="BJ50" s="24">
        <v>46078</v>
      </c>
      <c r="BK50" s="12"/>
      <c r="BL50" s="14" t="s">
        <v>20</v>
      </c>
      <c r="BM50" s="26" t="s">
        <v>21</v>
      </c>
      <c r="BN50" s="27" t="s">
        <v>23</v>
      </c>
      <c r="BO50" s="12" t="s">
        <v>33</v>
      </c>
      <c r="BP50" s="12"/>
      <c r="BQ50" s="28"/>
      <c r="BR50" s="29" t="s">
        <v>311</v>
      </c>
    </row>
    <row r="51" spans="1:70" s="1" customFormat="1" ht="15" hidden="1" customHeight="1">
      <c r="A51" s="12">
        <v>47</v>
      </c>
      <c r="B51" s="13" t="s">
        <v>285</v>
      </c>
      <c r="C51" s="13" t="s">
        <v>130</v>
      </c>
      <c r="D51" s="13" t="s">
        <v>124</v>
      </c>
      <c r="E51" s="13" t="s">
        <v>123</v>
      </c>
      <c r="F51" s="13" t="s">
        <v>123</v>
      </c>
      <c r="G51" s="13" t="s">
        <v>121</v>
      </c>
      <c r="H51" s="13" t="s">
        <v>122</v>
      </c>
      <c r="I51" s="13">
        <v>16259</v>
      </c>
      <c r="J51" s="13" t="s">
        <v>630</v>
      </c>
      <c r="K51" s="13">
        <v>16259</v>
      </c>
      <c r="L51" s="13" t="s">
        <v>414</v>
      </c>
      <c r="M51" s="13" t="s">
        <v>415</v>
      </c>
      <c r="N51" s="13">
        <v>401083</v>
      </c>
      <c r="O51" s="13" t="s">
        <v>631</v>
      </c>
      <c r="P51" s="13">
        <v>600644</v>
      </c>
      <c r="Q51" s="13" t="s">
        <v>632</v>
      </c>
      <c r="R51" s="13" t="s">
        <v>291</v>
      </c>
      <c r="S51" s="13" t="s">
        <v>658</v>
      </c>
      <c r="T51" s="13" t="s">
        <v>658</v>
      </c>
      <c r="U51" s="13" t="s">
        <v>314</v>
      </c>
      <c r="V51" s="13" t="s">
        <v>294</v>
      </c>
      <c r="W51" s="13">
        <v>0</v>
      </c>
      <c r="X51" s="13" t="s">
        <v>634</v>
      </c>
      <c r="Y51" s="13">
        <v>358502245</v>
      </c>
      <c r="Z51" s="13" t="s">
        <v>659</v>
      </c>
      <c r="AA51" s="13" t="s">
        <v>541</v>
      </c>
      <c r="AB51" s="15">
        <v>70000</v>
      </c>
      <c r="AC51" s="13" t="s">
        <v>421</v>
      </c>
      <c r="AD51" s="13">
        <v>24</v>
      </c>
      <c r="AE51" s="13" t="s">
        <v>490</v>
      </c>
      <c r="AF51" s="13" t="s">
        <v>636</v>
      </c>
      <c r="AG51" s="13" t="s">
        <v>637</v>
      </c>
      <c r="AH51" s="13" t="s">
        <v>302</v>
      </c>
      <c r="AI51" s="13" t="s">
        <v>660</v>
      </c>
      <c r="AJ51" s="15">
        <v>3730</v>
      </c>
      <c r="AK51" s="15">
        <v>3730</v>
      </c>
      <c r="AL51" s="13" t="s">
        <v>661</v>
      </c>
      <c r="AM51" s="15">
        <v>1878.84</v>
      </c>
      <c r="AN51" s="15">
        <v>1851.16</v>
      </c>
      <c r="AO51" s="15">
        <v>3730</v>
      </c>
      <c r="AP51" s="15">
        <v>68121.16</v>
      </c>
      <c r="AQ51" s="15">
        <v>18220.84</v>
      </c>
      <c r="AR51" s="15">
        <v>86342</v>
      </c>
      <c r="AS51" s="15">
        <v>37274.18</v>
      </c>
      <c r="AT51" s="15">
        <v>14945.82</v>
      </c>
      <c r="AU51" s="15">
        <v>52220</v>
      </c>
      <c r="AV51" s="13">
        <v>15</v>
      </c>
      <c r="AW51" s="13" t="s">
        <v>305</v>
      </c>
      <c r="AX51" s="13" t="s">
        <v>306</v>
      </c>
      <c r="AY51" s="13" t="s">
        <v>305</v>
      </c>
      <c r="AZ51" s="13" t="s">
        <v>305</v>
      </c>
      <c r="BA51" s="13" t="s">
        <v>305</v>
      </c>
      <c r="BB51" s="13" t="s">
        <v>307</v>
      </c>
      <c r="BC51" s="13" t="s">
        <v>305</v>
      </c>
      <c r="BD51" s="13" t="s">
        <v>305</v>
      </c>
      <c r="BE51" s="15">
        <v>0</v>
      </c>
      <c r="BF51" s="13" t="s">
        <v>658</v>
      </c>
      <c r="BG51" s="13" t="s">
        <v>662</v>
      </c>
      <c r="BH51" s="23" t="s">
        <v>310</v>
      </c>
      <c r="BI51" s="14" t="s">
        <v>10</v>
      </c>
      <c r="BJ51" s="24">
        <v>46078</v>
      </c>
      <c r="BK51" s="12"/>
      <c r="BL51" s="14" t="s">
        <v>12</v>
      </c>
      <c r="BM51" s="26" t="s">
        <v>13</v>
      </c>
      <c r="BN51" s="27" t="s">
        <v>23</v>
      </c>
      <c r="BO51" s="12" t="s">
        <v>33</v>
      </c>
      <c r="BP51" s="12"/>
      <c r="BQ51" s="28"/>
      <c r="BR51" s="29" t="s">
        <v>311</v>
      </c>
    </row>
    <row r="52" spans="1:70" s="1" customFormat="1" ht="15" hidden="1" customHeight="1">
      <c r="A52" s="12">
        <v>48</v>
      </c>
      <c r="B52" s="13" t="s">
        <v>285</v>
      </c>
      <c r="C52" s="13" t="s">
        <v>130</v>
      </c>
      <c r="D52" s="13" t="s">
        <v>124</v>
      </c>
      <c r="E52" s="13" t="s">
        <v>123</v>
      </c>
      <c r="F52" s="13" t="s">
        <v>123</v>
      </c>
      <c r="G52" s="13" t="s">
        <v>121</v>
      </c>
      <c r="H52" s="13" t="s">
        <v>122</v>
      </c>
      <c r="I52" s="13">
        <v>16259</v>
      </c>
      <c r="J52" s="13" t="s">
        <v>630</v>
      </c>
      <c r="K52" s="13">
        <v>16259</v>
      </c>
      <c r="L52" s="13" t="s">
        <v>414</v>
      </c>
      <c r="M52" s="13" t="s">
        <v>415</v>
      </c>
      <c r="N52" s="13">
        <v>401083</v>
      </c>
      <c r="O52" s="13" t="s">
        <v>631</v>
      </c>
      <c r="P52" s="13">
        <v>600644</v>
      </c>
      <c r="Q52" s="13" t="s">
        <v>632</v>
      </c>
      <c r="R52" s="13" t="s">
        <v>291</v>
      </c>
      <c r="S52" s="13" t="s">
        <v>663</v>
      </c>
      <c r="T52" s="13" t="s">
        <v>663</v>
      </c>
      <c r="U52" s="13" t="s">
        <v>323</v>
      </c>
      <c r="V52" s="13" t="s">
        <v>294</v>
      </c>
      <c r="W52" s="13">
        <v>0</v>
      </c>
      <c r="X52" s="13" t="s">
        <v>634</v>
      </c>
      <c r="Y52" s="13">
        <v>358502246</v>
      </c>
      <c r="Z52" s="13" t="s">
        <v>664</v>
      </c>
      <c r="AA52" s="13" t="s">
        <v>541</v>
      </c>
      <c r="AB52" s="15">
        <v>54000</v>
      </c>
      <c r="AC52" s="13" t="s">
        <v>421</v>
      </c>
      <c r="AD52" s="13">
        <v>24</v>
      </c>
      <c r="AE52" s="13" t="s">
        <v>332</v>
      </c>
      <c r="AF52" s="13" t="s">
        <v>665</v>
      </c>
      <c r="AG52" s="13" t="s">
        <v>666</v>
      </c>
      <c r="AH52" s="13" t="s">
        <v>302</v>
      </c>
      <c r="AI52" s="13" t="s">
        <v>660</v>
      </c>
      <c r="AJ52" s="15">
        <v>2880</v>
      </c>
      <c r="AK52" s="15">
        <v>2880</v>
      </c>
      <c r="AL52" s="13" t="s">
        <v>661</v>
      </c>
      <c r="AM52" s="15">
        <v>1451.96</v>
      </c>
      <c r="AN52" s="15">
        <v>1428.04</v>
      </c>
      <c r="AO52" s="15">
        <v>2880</v>
      </c>
      <c r="AP52" s="15">
        <v>52548.04</v>
      </c>
      <c r="AQ52" s="15">
        <v>14038.96</v>
      </c>
      <c r="AR52" s="15">
        <v>66587</v>
      </c>
      <c r="AS52" s="15">
        <v>28796.5</v>
      </c>
      <c r="AT52" s="15">
        <v>11523.5</v>
      </c>
      <c r="AU52" s="15">
        <v>40320</v>
      </c>
      <c r="AV52" s="13">
        <v>15</v>
      </c>
      <c r="AW52" s="13" t="s">
        <v>305</v>
      </c>
      <c r="AX52" s="13" t="s">
        <v>306</v>
      </c>
      <c r="AY52" s="13" t="s">
        <v>305</v>
      </c>
      <c r="AZ52" s="13" t="s">
        <v>305</v>
      </c>
      <c r="BA52" s="13" t="s">
        <v>305</v>
      </c>
      <c r="BB52" s="13" t="s">
        <v>307</v>
      </c>
      <c r="BC52" s="13" t="s">
        <v>305</v>
      </c>
      <c r="BD52" s="13" t="s">
        <v>648</v>
      </c>
      <c r="BE52" s="15">
        <v>54000</v>
      </c>
      <c r="BF52" s="13" t="s">
        <v>663</v>
      </c>
      <c r="BG52" s="13" t="s">
        <v>667</v>
      </c>
      <c r="BH52" s="23" t="s">
        <v>310</v>
      </c>
      <c r="BI52" s="14" t="s">
        <v>10</v>
      </c>
      <c r="BJ52" s="24">
        <v>46078</v>
      </c>
      <c r="BK52" s="12"/>
      <c r="BL52" s="14" t="s">
        <v>12</v>
      </c>
      <c r="BM52" s="26" t="s">
        <v>13</v>
      </c>
      <c r="BN52" s="27" t="s">
        <v>23</v>
      </c>
      <c r="BO52" s="12" t="s">
        <v>33</v>
      </c>
      <c r="BP52" s="12"/>
      <c r="BQ52" s="28"/>
      <c r="BR52" s="29" t="s">
        <v>311</v>
      </c>
    </row>
    <row r="53" spans="1:70" s="1" customFormat="1" ht="15" hidden="1" customHeight="1">
      <c r="A53" s="12">
        <v>49</v>
      </c>
      <c r="B53" s="13" t="s">
        <v>285</v>
      </c>
      <c r="C53" s="13" t="s">
        <v>130</v>
      </c>
      <c r="D53" s="13" t="s">
        <v>124</v>
      </c>
      <c r="E53" s="13" t="s">
        <v>123</v>
      </c>
      <c r="F53" s="13" t="s">
        <v>123</v>
      </c>
      <c r="G53" s="13" t="s">
        <v>121</v>
      </c>
      <c r="H53" s="13" t="s">
        <v>122</v>
      </c>
      <c r="I53" s="13">
        <v>16259</v>
      </c>
      <c r="J53" s="13" t="s">
        <v>630</v>
      </c>
      <c r="K53" s="13">
        <v>16259</v>
      </c>
      <c r="L53" s="13" t="s">
        <v>414</v>
      </c>
      <c r="M53" s="13" t="s">
        <v>415</v>
      </c>
      <c r="N53" s="13">
        <v>401083</v>
      </c>
      <c r="O53" s="13" t="s">
        <v>631</v>
      </c>
      <c r="P53" s="13">
        <v>600644</v>
      </c>
      <c r="Q53" s="13" t="s">
        <v>632</v>
      </c>
      <c r="R53" s="13" t="s">
        <v>291</v>
      </c>
      <c r="S53" s="13" t="s">
        <v>668</v>
      </c>
      <c r="T53" s="13" t="s">
        <v>668</v>
      </c>
      <c r="U53" s="13" t="s">
        <v>393</v>
      </c>
      <c r="V53" s="13" t="s">
        <v>294</v>
      </c>
      <c r="W53" s="13">
        <v>0</v>
      </c>
      <c r="X53" s="13" t="s">
        <v>634</v>
      </c>
      <c r="Y53" s="13">
        <v>358502247</v>
      </c>
      <c r="Z53" s="13" t="s">
        <v>669</v>
      </c>
      <c r="AA53" s="13" t="s">
        <v>541</v>
      </c>
      <c r="AB53" s="15">
        <v>28000</v>
      </c>
      <c r="AC53" s="13" t="s">
        <v>421</v>
      </c>
      <c r="AD53" s="13">
        <v>18</v>
      </c>
      <c r="AE53" s="13" t="s">
        <v>332</v>
      </c>
      <c r="AF53" s="13" t="s">
        <v>670</v>
      </c>
      <c r="AG53" s="13" t="s">
        <v>671</v>
      </c>
      <c r="AH53" s="13" t="s">
        <v>302</v>
      </c>
      <c r="AI53" s="13" t="s">
        <v>660</v>
      </c>
      <c r="AJ53" s="15">
        <v>1880</v>
      </c>
      <c r="AK53" s="15">
        <v>1880</v>
      </c>
      <c r="AL53" s="13" t="s">
        <v>305</v>
      </c>
      <c r="AM53" s="15">
        <v>0</v>
      </c>
      <c r="AN53" s="15">
        <v>0</v>
      </c>
      <c r="AO53" s="15">
        <v>0</v>
      </c>
      <c r="AP53" s="15">
        <v>28000</v>
      </c>
      <c r="AQ53" s="15">
        <v>6021</v>
      </c>
      <c r="AR53" s="15">
        <v>34021</v>
      </c>
      <c r="AS53" s="15">
        <v>22406.959999999999</v>
      </c>
      <c r="AT53" s="15">
        <v>5793.04</v>
      </c>
      <c r="AU53" s="15">
        <v>28200</v>
      </c>
      <c r="AV53" s="13">
        <v>15</v>
      </c>
      <c r="AW53" s="13" t="s">
        <v>305</v>
      </c>
      <c r="AX53" s="13" t="s">
        <v>306</v>
      </c>
      <c r="AY53" s="13" t="s">
        <v>305</v>
      </c>
      <c r="AZ53" s="13" t="s">
        <v>305</v>
      </c>
      <c r="BA53" s="13" t="s">
        <v>305</v>
      </c>
      <c r="BB53" s="13" t="s">
        <v>307</v>
      </c>
      <c r="BC53" s="13" t="s">
        <v>305</v>
      </c>
      <c r="BD53" s="13" t="s">
        <v>424</v>
      </c>
      <c r="BE53" s="15">
        <v>28000</v>
      </c>
      <c r="BF53" s="13" t="s">
        <v>668</v>
      </c>
      <c r="BG53" s="13" t="s">
        <v>672</v>
      </c>
      <c r="BH53" s="23" t="s">
        <v>310</v>
      </c>
      <c r="BI53" s="14" t="s">
        <v>10</v>
      </c>
      <c r="BJ53" s="24">
        <v>46078</v>
      </c>
      <c r="BK53" s="12"/>
      <c r="BL53" s="14" t="s">
        <v>20</v>
      </c>
      <c r="BM53" s="26" t="s">
        <v>21</v>
      </c>
      <c r="BN53" s="27" t="s">
        <v>23</v>
      </c>
      <c r="BO53" s="12" t="s">
        <v>33</v>
      </c>
      <c r="BP53" s="12"/>
      <c r="BQ53" s="28"/>
      <c r="BR53" s="29" t="s">
        <v>311</v>
      </c>
    </row>
    <row r="54" spans="1:70" s="1" customFormat="1" ht="15" hidden="1" customHeight="1">
      <c r="A54" s="12">
        <v>50</v>
      </c>
      <c r="B54" s="13" t="s">
        <v>285</v>
      </c>
      <c r="C54" s="13" t="s">
        <v>130</v>
      </c>
      <c r="D54" s="13" t="s">
        <v>124</v>
      </c>
      <c r="E54" s="13" t="s">
        <v>123</v>
      </c>
      <c r="F54" s="13" t="s">
        <v>123</v>
      </c>
      <c r="G54" s="13" t="s">
        <v>121</v>
      </c>
      <c r="H54" s="13" t="s">
        <v>122</v>
      </c>
      <c r="I54" s="13">
        <v>16259</v>
      </c>
      <c r="J54" s="13" t="s">
        <v>630</v>
      </c>
      <c r="K54" s="13">
        <v>16259</v>
      </c>
      <c r="L54" s="13" t="s">
        <v>414</v>
      </c>
      <c r="M54" s="13" t="s">
        <v>415</v>
      </c>
      <c r="N54" s="13">
        <v>401083</v>
      </c>
      <c r="O54" s="13" t="s">
        <v>631</v>
      </c>
      <c r="P54" s="13">
        <v>600644</v>
      </c>
      <c r="Q54" s="13" t="s">
        <v>632</v>
      </c>
      <c r="R54" s="13" t="s">
        <v>291</v>
      </c>
      <c r="S54" s="13" t="s">
        <v>673</v>
      </c>
      <c r="T54" s="13" t="s">
        <v>673</v>
      </c>
      <c r="U54" s="13" t="s">
        <v>393</v>
      </c>
      <c r="V54" s="13" t="s">
        <v>294</v>
      </c>
      <c r="W54" s="13">
        <v>0</v>
      </c>
      <c r="X54" s="13" t="s">
        <v>634</v>
      </c>
      <c r="Y54" s="13">
        <v>358502248</v>
      </c>
      <c r="Z54" s="13" t="s">
        <v>674</v>
      </c>
      <c r="AA54" s="13" t="s">
        <v>541</v>
      </c>
      <c r="AB54" s="15">
        <v>37000</v>
      </c>
      <c r="AC54" s="13" t="s">
        <v>421</v>
      </c>
      <c r="AD54" s="13">
        <v>24</v>
      </c>
      <c r="AE54" s="13" t="s">
        <v>332</v>
      </c>
      <c r="AF54" s="13" t="s">
        <v>675</v>
      </c>
      <c r="AG54" s="13" t="s">
        <v>676</v>
      </c>
      <c r="AH54" s="13" t="s">
        <v>302</v>
      </c>
      <c r="AI54" s="13" t="s">
        <v>660</v>
      </c>
      <c r="AJ54" s="15">
        <v>1970</v>
      </c>
      <c r="AK54" s="15">
        <v>1970</v>
      </c>
      <c r="AL54" s="13" t="s">
        <v>661</v>
      </c>
      <c r="AM54" s="15">
        <v>991.53</v>
      </c>
      <c r="AN54" s="15">
        <v>978.47</v>
      </c>
      <c r="AO54" s="15">
        <v>1970</v>
      </c>
      <c r="AP54" s="15">
        <v>36008.47</v>
      </c>
      <c r="AQ54" s="15">
        <v>9641.5300000000007</v>
      </c>
      <c r="AR54" s="15">
        <v>45650</v>
      </c>
      <c r="AS54" s="15">
        <v>19676.32</v>
      </c>
      <c r="AT54" s="15">
        <v>7903.68</v>
      </c>
      <c r="AU54" s="15">
        <v>27580</v>
      </c>
      <c r="AV54" s="13">
        <v>15</v>
      </c>
      <c r="AW54" s="13" t="s">
        <v>305</v>
      </c>
      <c r="AX54" s="13" t="s">
        <v>306</v>
      </c>
      <c r="AY54" s="13" t="s">
        <v>305</v>
      </c>
      <c r="AZ54" s="13" t="s">
        <v>305</v>
      </c>
      <c r="BA54" s="13" t="s">
        <v>305</v>
      </c>
      <c r="BB54" s="13" t="s">
        <v>307</v>
      </c>
      <c r="BC54" s="13" t="s">
        <v>305</v>
      </c>
      <c r="BD54" s="13" t="s">
        <v>648</v>
      </c>
      <c r="BE54" s="15">
        <v>37000</v>
      </c>
      <c r="BF54" s="13" t="s">
        <v>673</v>
      </c>
      <c r="BG54" s="13" t="s">
        <v>677</v>
      </c>
      <c r="BH54" s="23" t="s">
        <v>310</v>
      </c>
      <c r="BI54" s="14" t="s">
        <v>10</v>
      </c>
      <c r="BJ54" s="24">
        <v>46078</v>
      </c>
      <c r="BK54" s="12"/>
      <c r="BL54" s="14" t="s">
        <v>12</v>
      </c>
      <c r="BM54" s="26" t="s">
        <v>13</v>
      </c>
      <c r="BN54" s="27" t="s">
        <v>23</v>
      </c>
      <c r="BO54" s="12" t="s">
        <v>33</v>
      </c>
      <c r="BP54" s="12"/>
      <c r="BQ54" s="28"/>
      <c r="BR54" s="29" t="s">
        <v>311</v>
      </c>
    </row>
    <row r="55" spans="1:70" s="1" customFormat="1" ht="15" hidden="1" customHeight="1">
      <c r="A55" s="12">
        <v>51</v>
      </c>
      <c r="B55" s="13" t="s">
        <v>285</v>
      </c>
      <c r="C55" s="13" t="s">
        <v>130</v>
      </c>
      <c r="D55" s="13" t="s">
        <v>124</v>
      </c>
      <c r="E55" s="13" t="s">
        <v>123</v>
      </c>
      <c r="F55" s="13" t="s">
        <v>123</v>
      </c>
      <c r="G55" s="13" t="s">
        <v>121</v>
      </c>
      <c r="H55" s="13" t="s">
        <v>122</v>
      </c>
      <c r="I55" s="13">
        <v>16293</v>
      </c>
      <c r="J55" s="13" t="s">
        <v>678</v>
      </c>
      <c r="K55" s="13">
        <v>16293</v>
      </c>
      <c r="L55" s="13" t="s">
        <v>414</v>
      </c>
      <c r="M55" s="13" t="s">
        <v>415</v>
      </c>
      <c r="N55" s="13">
        <v>22994</v>
      </c>
      <c r="O55" s="13" t="s">
        <v>679</v>
      </c>
      <c r="P55" s="13">
        <v>37610</v>
      </c>
      <c r="Q55" s="13" t="s">
        <v>680</v>
      </c>
      <c r="R55" s="13" t="s">
        <v>291</v>
      </c>
      <c r="S55" s="13" t="s">
        <v>681</v>
      </c>
      <c r="T55" s="13" t="s">
        <v>681</v>
      </c>
      <c r="U55" s="13" t="s">
        <v>323</v>
      </c>
      <c r="V55" s="13" t="s">
        <v>294</v>
      </c>
      <c r="W55" s="13">
        <v>0</v>
      </c>
      <c r="X55" s="13" t="s">
        <v>682</v>
      </c>
      <c r="Y55" s="13">
        <v>358502256</v>
      </c>
      <c r="Z55" s="13" t="s">
        <v>683</v>
      </c>
      <c r="AA55" s="13" t="s">
        <v>541</v>
      </c>
      <c r="AB55" s="15">
        <v>36000</v>
      </c>
      <c r="AC55" s="13" t="s">
        <v>684</v>
      </c>
      <c r="AD55" s="13">
        <v>24</v>
      </c>
      <c r="AE55" s="13" t="s">
        <v>537</v>
      </c>
      <c r="AF55" s="13" t="s">
        <v>685</v>
      </c>
      <c r="AG55" s="13" t="s">
        <v>686</v>
      </c>
      <c r="AH55" s="13" t="s">
        <v>345</v>
      </c>
      <c r="AI55" s="13" t="s">
        <v>687</v>
      </c>
      <c r="AJ55" s="15">
        <v>1900</v>
      </c>
      <c r="AK55" s="15">
        <v>1900</v>
      </c>
      <c r="AL55" s="13" t="s">
        <v>305</v>
      </c>
      <c r="AM55" s="15">
        <v>0</v>
      </c>
      <c r="AN55" s="15">
        <v>0</v>
      </c>
      <c r="AO55" s="15">
        <v>0</v>
      </c>
      <c r="AP55" s="15">
        <v>36000</v>
      </c>
      <c r="AQ55" s="15">
        <v>9727</v>
      </c>
      <c r="AR55" s="15">
        <v>45727</v>
      </c>
      <c r="AS55" s="15">
        <v>20353.61</v>
      </c>
      <c r="AT55" s="15">
        <v>8146.39</v>
      </c>
      <c r="AU55" s="15">
        <v>28500</v>
      </c>
      <c r="AV55" s="13">
        <v>15</v>
      </c>
      <c r="AW55" s="13" t="s">
        <v>305</v>
      </c>
      <c r="AX55" s="13" t="s">
        <v>306</v>
      </c>
      <c r="AY55" s="13" t="s">
        <v>305</v>
      </c>
      <c r="AZ55" s="13" t="s">
        <v>305</v>
      </c>
      <c r="BA55" s="13" t="s">
        <v>305</v>
      </c>
      <c r="BB55" s="13" t="s">
        <v>307</v>
      </c>
      <c r="BC55" s="13" t="s">
        <v>305</v>
      </c>
      <c r="BD55" s="13" t="s">
        <v>424</v>
      </c>
      <c r="BE55" s="15">
        <v>36000</v>
      </c>
      <c r="BF55" s="13" t="s">
        <v>681</v>
      </c>
      <c r="BG55" s="13" t="s">
        <v>688</v>
      </c>
      <c r="BH55" s="23" t="s">
        <v>310</v>
      </c>
      <c r="BI55" s="14" t="s">
        <v>10</v>
      </c>
      <c r="BJ55" s="24">
        <v>46078</v>
      </c>
      <c r="BK55" s="12"/>
      <c r="BL55" s="14" t="s">
        <v>12</v>
      </c>
      <c r="BM55" s="26" t="s">
        <v>13</v>
      </c>
      <c r="BN55" s="27" t="s">
        <v>23</v>
      </c>
      <c r="BO55" s="12" t="s">
        <v>33</v>
      </c>
      <c r="BP55" s="12"/>
      <c r="BQ55" s="28"/>
      <c r="BR55" s="29" t="s">
        <v>311</v>
      </c>
    </row>
    <row r="56" spans="1:70" s="1" customFormat="1" ht="15" hidden="1" customHeight="1">
      <c r="A56" s="12">
        <v>52</v>
      </c>
      <c r="B56" s="13" t="s">
        <v>285</v>
      </c>
      <c r="C56" s="13" t="s">
        <v>130</v>
      </c>
      <c r="D56" s="13" t="s">
        <v>124</v>
      </c>
      <c r="E56" s="13" t="s">
        <v>123</v>
      </c>
      <c r="F56" s="13" t="s">
        <v>123</v>
      </c>
      <c r="G56" s="13" t="s">
        <v>121</v>
      </c>
      <c r="H56" s="13" t="s">
        <v>122</v>
      </c>
      <c r="I56" s="13">
        <v>16293</v>
      </c>
      <c r="J56" s="13" t="s">
        <v>678</v>
      </c>
      <c r="K56" s="13">
        <v>16293</v>
      </c>
      <c r="L56" s="13" t="s">
        <v>414</v>
      </c>
      <c r="M56" s="13" t="s">
        <v>415</v>
      </c>
      <c r="N56" s="13">
        <v>22994</v>
      </c>
      <c r="O56" s="13" t="s">
        <v>679</v>
      </c>
      <c r="P56" s="13">
        <v>37610</v>
      </c>
      <c r="Q56" s="13" t="s">
        <v>680</v>
      </c>
      <c r="R56" s="13" t="s">
        <v>291</v>
      </c>
      <c r="S56" s="13" t="s">
        <v>689</v>
      </c>
      <c r="T56" s="13" t="s">
        <v>689</v>
      </c>
      <c r="U56" s="13" t="s">
        <v>323</v>
      </c>
      <c r="V56" s="13" t="s">
        <v>294</v>
      </c>
      <c r="W56" s="13">
        <v>0</v>
      </c>
      <c r="X56" s="13" t="s">
        <v>682</v>
      </c>
      <c r="Y56" s="13">
        <v>358502257</v>
      </c>
      <c r="Z56" s="13" t="s">
        <v>554</v>
      </c>
      <c r="AA56" s="13" t="s">
        <v>541</v>
      </c>
      <c r="AB56" s="15">
        <v>26000</v>
      </c>
      <c r="AC56" s="13" t="s">
        <v>684</v>
      </c>
      <c r="AD56" s="13">
        <v>18</v>
      </c>
      <c r="AE56" s="13" t="s">
        <v>537</v>
      </c>
      <c r="AF56" s="13" t="s">
        <v>690</v>
      </c>
      <c r="AG56" s="13" t="s">
        <v>686</v>
      </c>
      <c r="AH56" s="13" t="s">
        <v>345</v>
      </c>
      <c r="AI56" s="13" t="s">
        <v>687</v>
      </c>
      <c r="AJ56" s="15">
        <v>1730</v>
      </c>
      <c r="AK56" s="15">
        <v>1730</v>
      </c>
      <c r="AL56" s="13" t="s">
        <v>305</v>
      </c>
      <c r="AM56" s="15">
        <v>0</v>
      </c>
      <c r="AN56" s="15">
        <v>0</v>
      </c>
      <c r="AO56" s="15">
        <v>0</v>
      </c>
      <c r="AP56" s="15">
        <v>26000</v>
      </c>
      <c r="AQ56" s="15">
        <v>5267</v>
      </c>
      <c r="AR56" s="15">
        <v>31267</v>
      </c>
      <c r="AS56" s="15">
        <v>20882.580000000002</v>
      </c>
      <c r="AT56" s="15">
        <v>5067.42</v>
      </c>
      <c r="AU56" s="15">
        <v>25950</v>
      </c>
      <c r="AV56" s="13">
        <v>15</v>
      </c>
      <c r="AW56" s="13" t="s">
        <v>305</v>
      </c>
      <c r="AX56" s="13" t="s">
        <v>306</v>
      </c>
      <c r="AY56" s="13" t="s">
        <v>305</v>
      </c>
      <c r="AZ56" s="13" t="s">
        <v>305</v>
      </c>
      <c r="BA56" s="13" t="s">
        <v>305</v>
      </c>
      <c r="BB56" s="13" t="s">
        <v>307</v>
      </c>
      <c r="BC56" s="13" t="s">
        <v>305</v>
      </c>
      <c r="BD56" s="13" t="s">
        <v>424</v>
      </c>
      <c r="BE56" s="15">
        <v>26000</v>
      </c>
      <c r="BF56" s="13" t="s">
        <v>689</v>
      </c>
      <c r="BG56" s="13" t="s">
        <v>691</v>
      </c>
      <c r="BH56" s="23" t="s">
        <v>310</v>
      </c>
      <c r="BI56" s="14" t="s">
        <v>10</v>
      </c>
      <c r="BJ56" s="24">
        <v>46078</v>
      </c>
      <c r="BK56" s="12"/>
      <c r="BL56" s="14" t="s">
        <v>12</v>
      </c>
      <c r="BM56" s="26" t="s">
        <v>13</v>
      </c>
      <c r="BN56" s="27" t="s">
        <v>23</v>
      </c>
      <c r="BO56" s="12" t="s">
        <v>33</v>
      </c>
      <c r="BP56" s="12"/>
      <c r="BQ56" s="28"/>
      <c r="BR56" s="29" t="s">
        <v>311</v>
      </c>
    </row>
    <row r="57" spans="1:70" s="1" customFormat="1" ht="15" hidden="1" customHeight="1">
      <c r="A57" s="12">
        <v>53</v>
      </c>
      <c r="B57" s="13" t="s">
        <v>285</v>
      </c>
      <c r="C57" s="13" t="s">
        <v>130</v>
      </c>
      <c r="D57" s="13" t="s">
        <v>124</v>
      </c>
      <c r="E57" s="13" t="s">
        <v>123</v>
      </c>
      <c r="F57" s="13" t="s">
        <v>123</v>
      </c>
      <c r="G57" s="13" t="s">
        <v>121</v>
      </c>
      <c r="H57" s="13" t="s">
        <v>122</v>
      </c>
      <c r="I57" s="13">
        <v>16293</v>
      </c>
      <c r="J57" s="13" t="s">
        <v>678</v>
      </c>
      <c r="K57" s="13">
        <v>16293</v>
      </c>
      <c r="L57" s="13" t="s">
        <v>414</v>
      </c>
      <c r="M57" s="13" t="s">
        <v>415</v>
      </c>
      <c r="N57" s="13">
        <v>22994</v>
      </c>
      <c r="O57" s="13" t="s">
        <v>679</v>
      </c>
      <c r="P57" s="13">
        <v>37610</v>
      </c>
      <c r="Q57" s="13" t="s">
        <v>680</v>
      </c>
      <c r="R57" s="13" t="s">
        <v>291</v>
      </c>
      <c r="S57" s="13" t="s">
        <v>692</v>
      </c>
      <c r="T57" s="13" t="s">
        <v>692</v>
      </c>
      <c r="U57" s="13" t="s">
        <v>323</v>
      </c>
      <c r="V57" s="13" t="s">
        <v>294</v>
      </c>
      <c r="W57" s="13">
        <v>0</v>
      </c>
      <c r="X57" s="13" t="s">
        <v>682</v>
      </c>
      <c r="Y57" s="13">
        <v>358502258</v>
      </c>
      <c r="Z57" s="13" t="s">
        <v>693</v>
      </c>
      <c r="AA57" s="13" t="s">
        <v>541</v>
      </c>
      <c r="AB57" s="15">
        <v>20000</v>
      </c>
      <c r="AC57" s="13" t="s">
        <v>684</v>
      </c>
      <c r="AD57" s="13">
        <v>18</v>
      </c>
      <c r="AE57" s="13" t="s">
        <v>537</v>
      </c>
      <c r="AF57" s="13" t="s">
        <v>694</v>
      </c>
      <c r="AG57" s="13" t="s">
        <v>686</v>
      </c>
      <c r="AH57" s="13" t="s">
        <v>302</v>
      </c>
      <c r="AI57" s="13" t="s">
        <v>687</v>
      </c>
      <c r="AJ57" s="15">
        <v>1340</v>
      </c>
      <c r="AK57" s="15">
        <v>1340</v>
      </c>
      <c r="AL57" s="13" t="s">
        <v>695</v>
      </c>
      <c r="AM57" s="15">
        <v>874.93</v>
      </c>
      <c r="AN57" s="15">
        <v>465.07</v>
      </c>
      <c r="AO57" s="15">
        <v>1340</v>
      </c>
      <c r="AP57" s="15">
        <v>19125.07</v>
      </c>
      <c r="AQ57" s="15">
        <v>3661.93</v>
      </c>
      <c r="AR57" s="15">
        <v>22787</v>
      </c>
      <c r="AS57" s="15">
        <v>15250.71</v>
      </c>
      <c r="AT57" s="15">
        <v>3509.29</v>
      </c>
      <c r="AU57" s="15">
        <v>18760</v>
      </c>
      <c r="AV57" s="13">
        <v>15</v>
      </c>
      <c r="AW57" s="13" t="s">
        <v>305</v>
      </c>
      <c r="AX57" s="13" t="s">
        <v>306</v>
      </c>
      <c r="AY57" s="13" t="s">
        <v>305</v>
      </c>
      <c r="AZ57" s="13" t="s">
        <v>305</v>
      </c>
      <c r="BA57" s="13" t="s">
        <v>305</v>
      </c>
      <c r="BB57" s="13" t="s">
        <v>307</v>
      </c>
      <c r="BC57" s="13" t="s">
        <v>305</v>
      </c>
      <c r="BD57" s="13" t="s">
        <v>305</v>
      </c>
      <c r="BE57" s="15">
        <v>0</v>
      </c>
      <c r="BF57" s="13" t="s">
        <v>692</v>
      </c>
      <c r="BG57" s="13" t="s">
        <v>696</v>
      </c>
      <c r="BH57" s="23" t="s">
        <v>310</v>
      </c>
      <c r="BI57" s="14" t="s">
        <v>10</v>
      </c>
      <c r="BJ57" s="24">
        <v>46078</v>
      </c>
      <c r="BK57" s="12"/>
      <c r="BL57" s="14" t="s">
        <v>20</v>
      </c>
      <c r="BM57" s="26" t="s">
        <v>21</v>
      </c>
      <c r="BN57" s="27" t="s">
        <v>23</v>
      </c>
      <c r="BO57" s="12" t="s">
        <v>33</v>
      </c>
      <c r="BP57" s="12"/>
      <c r="BQ57" s="28"/>
      <c r="BR57" s="29" t="s">
        <v>311</v>
      </c>
    </row>
    <row r="58" spans="1:70" s="1" customFormat="1" ht="15" hidden="1" customHeight="1">
      <c r="A58" s="12">
        <v>54</v>
      </c>
      <c r="B58" s="13" t="s">
        <v>285</v>
      </c>
      <c r="C58" s="13" t="s">
        <v>130</v>
      </c>
      <c r="D58" s="13" t="s">
        <v>124</v>
      </c>
      <c r="E58" s="13" t="s">
        <v>123</v>
      </c>
      <c r="F58" s="13" t="s">
        <v>123</v>
      </c>
      <c r="G58" s="13" t="s">
        <v>121</v>
      </c>
      <c r="H58" s="13" t="s">
        <v>122</v>
      </c>
      <c r="I58" s="13">
        <v>16086</v>
      </c>
      <c r="J58" s="13" t="s">
        <v>450</v>
      </c>
      <c r="K58" s="13">
        <v>16086</v>
      </c>
      <c r="L58" s="13" t="s">
        <v>287</v>
      </c>
      <c r="M58" s="13" t="s">
        <v>288</v>
      </c>
      <c r="N58" s="13">
        <v>22719</v>
      </c>
      <c r="O58" s="13" t="s">
        <v>451</v>
      </c>
      <c r="P58" s="13">
        <v>37319</v>
      </c>
      <c r="Q58" s="13" t="s">
        <v>510</v>
      </c>
      <c r="R58" s="13" t="s">
        <v>291</v>
      </c>
      <c r="S58" s="13" t="s">
        <v>697</v>
      </c>
      <c r="T58" s="13" t="s">
        <v>697</v>
      </c>
      <c r="U58" s="13" t="s">
        <v>323</v>
      </c>
      <c r="V58" s="13" t="s">
        <v>294</v>
      </c>
      <c r="W58" s="13">
        <v>0</v>
      </c>
      <c r="X58" s="13" t="s">
        <v>295</v>
      </c>
      <c r="Y58" s="13">
        <v>358823493</v>
      </c>
      <c r="Z58" s="13" t="s">
        <v>523</v>
      </c>
      <c r="AA58" s="13" t="s">
        <v>698</v>
      </c>
      <c r="AB58" s="15">
        <v>58000</v>
      </c>
      <c r="AC58" s="13" t="s">
        <v>351</v>
      </c>
      <c r="AD58" s="13">
        <v>24</v>
      </c>
      <c r="AE58" s="13" t="s">
        <v>332</v>
      </c>
      <c r="AF58" s="13" t="s">
        <v>699</v>
      </c>
      <c r="AG58" s="13" t="s">
        <v>700</v>
      </c>
      <c r="AH58" s="13" t="s">
        <v>302</v>
      </c>
      <c r="AI58" s="13" t="s">
        <v>558</v>
      </c>
      <c r="AJ58" s="15">
        <v>3090</v>
      </c>
      <c r="AK58" s="15">
        <v>3090</v>
      </c>
      <c r="AL58" s="13" t="s">
        <v>305</v>
      </c>
      <c r="AM58" s="15">
        <v>0</v>
      </c>
      <c r="AN58" s="15">
        <v>0</v>
      </c>
      <c r="AO58" s="15">
        <v>0</v>
      </c>
      <c r="AP58" s="15">
        <v>58000</v>
      </c>
      <c r="AQ58" s="15">
        <v>17289</v>
      </c>
      <c r="AR58" s="15">
        <v>75289</v>
      </c>
      <c r="AS58" s="15">
        <v>29383.74</v>
      </c>
      <c r="AT58" s="15">
        <v>13876.26</v>
      </c>
      <c r="AU58" s="15">
        <v>43260</v>
      </c>
      <c r="AV58" s="13">
        <v>14</v>
      </c>
      <c r="AW58" s="13" t="s">
        <v>305</v>
      </c>
      <c r="AX58" s="13" t="s">
        <v>306</v>
      </c>
      <c r="AY58" s="13" t="s">
        <v>305</v>
      </c>
      <c r="AZ58" s="13" t="s">
        <v>305</v>
      </c>
      <c r="BA58" s="13" t="s">
        <v>305</v>
      </c>
      <c r="BB58" s="13" t="s">
        <v>307</v>
      </c>
      <c r="BC58" s="13" t="s">
        <v>305</v>
      </c>
      <c r="BD58" s="13" t="s">
        <v>648</v>
      </c>
      <c r="BE58" s="15">
        <v>58000</v>
      </c>
      <c r="BF58" s="13" t="s">
        <v>697</v>
      </c>
      <c r="BG58" s="13" t="s">
        <v>701</v>
      </c>
      <c r="BH58" s="23" t="s">
        <v>310</v>
      </c>
      <c r="BI58" s="14" t="s">
        <v>10</v>
      </c>
      <c r="BJ58" s="24">
        <v>46078</v>
      </c>
      <c r="BK58" s="12"/>
      <c r="BL58" s="14" t="s">
        <v>12</v>
      </c>
      <c r="BM58" s="26" t="s">
        <v>13</v>
      </c>
      <c r="BN58" s="27" t="s">
        <v>23</v>
      </c>
      <c r="BO58" s="12" t="s">
        <v>33</v>
      </c>
      <c r="BP58" s="12"/>
      <c r="BQ58" s="28"/>
      <c r="BR58" s="29" t="s">
        <v>311</v>
      </c>
    </row>
    <row r="59" spans="1:70" s="1" customFormat="1" ht="15" hidden="1" customHeight="1">
      <c r="A59" s="12">
        <v>55</v>
      </c>
      <c r="B59" s="13" t="s">
        <v>285</v>
      </c>
      <c r="C59" s="13" t="s">
        <v>130</v>
      </c>
      <c r="D59" s="13" t="s">
        <v>124</v>
      </c>
      <c r="E59" s="13" t="s">
        <v>123</v>
      </c>
      <c r="F59" s="13" t="s">
        <v>123</v>
      </c>
      <c r="G59" s="13" t="s">
        <v>121</v>
      </c>
      <c r="H59" s="13" t="s">
        <v>122</v>
      </c>
      <c r="I59" s="13">
        <v>16293</v>
      </c>
      <c r="J59" s="13" t="s">
        <v>678</v>
      </c>
      <c r="K59" s="13">
        <v>16293</v>
      </c>
      <c r="L59" s="13" t="s">
        <v>414</v>
      </c>
      <c r="M59" s="13" t="s">
        <v>415</v>
      </c>
      <c r="N59" s="13">
        <v>22994</v>
      </c>
      <c r="O59" s="13" t="s">
        <v>679</v>
      </c>
      <c r="P59" s="13">
        <v>37610</v>
      </c>
      <c r="Q59" s="13" t="s">
        <v>680</v>
      </c>
      <c r="R59" s="13" t="s">
        <v>291</v>
      </c>
      <c r="S59" s="13" t="s">
        <v>702</v>
      </c>
      <c r="T59" s="13" t="s">
        <v>702</v>
      </c>
      <c r="U59" s="13" t="s">
        <v>323</v>
      </c>
      <c r="V59" s="13" t="s">
        <v>294</v>
      </c>
      <c r="W59" s="13">
        <v>0</v>
      </c>
      <c r="X59" s="13" t="s">
        <v>682</v>
      </c>
      <c r="Y59" s="13">
        <v>358823595</v>
      </c>
      <c r="Z59" s="13" t="s">
        <v>703</v>
      </c>
      <c r="AA59" s="13" t="s">
        <v>698</v>
      </c>
      <c r="AB59" s="15">
        <v>15000</v>
      </c>
      <c r="AC59" s="13" t="s">
        <v>684</v>
      </c>
      <c r="AD59" s="13">
        <v>18</v>
      </c>
      <c r="AE59" s="13" t="s">
        <v>537</v>
      </c>
      <c r="AF59" s="13" t="s">
        <v>694</v>
      </c>
      <c r="AG59" s="13" t="s">
        <v>686</v>
      </c>
      <c r="AH59" s="13" t="s">
        <v>302</v>
      </c>
      <c r="AI59" s="13" t="s">
        <v>704</v>
      </c>
      <c r="AJ59" s="15">
        <v>1000</v>
      </c>
      <c r="AK59" s="15">
        <v>1000</v>
      </c>
      <c r="AL59" s="13" t="s">
        <v>705</v>
      </c>
      <c r="AM59" s="15">
        <v>3421.22</v>
      </c>
      <c r="AN59" s="15">
        <v>1578.78</v>
      </c>
      <c r="AO59" s="15">
        <v>5000</v>
      </c>
      <c r="AP59" s="15">
        <v>11578.78</v>
      </c>
      <c r="AQ59" s="15">
        <v>1749.22</v>
      </c>
      <c r="AR59" s="15">
        <v>13328</v>
      </c>
      <c r="AS59" s="15">
        <v>7465.38</v>
      </c>
      <c r="AT59" s="15">
        <v>1534.62</v>
      </c>
      <c r="AU59" s="15">
        <v>9000</v>
      </c>
      <c r="AV59" s="13">
        <v>14</v>
      </c>
      <c r="AW59" s="13" t="s">
        <v>305</v>
      </c>
      <c r="AX59" s="13" t="s">
        <v>306</v>
      </c>
      <c r="AY59" s="13" t="s">
        <v>305</v>
      </c>
      <c r="AZ59" s="13" t="s">
        <v>305</v>
      </c>
      <c r="BA59" s="13" t="s">
        <v>305</v>
      </c>
      <c r="BB59" s="13" t="s">
        <v>307</v>
      </c>
      <c r="BC59" s="13" t="s">
        <v>305</v>
      </c>
      <c r="BD59" s="13" t="s">
        <v>308</v>
      </c>
      <c r="BE59" s="15">
        <v>15000</v>
      </c>
      <c r="BF59" s="13" t="s">
        <v>702</v>
      </c>
      <c r="BG59" s="13" t="s">
        <v>706</v>
      </c>
      <c r="BH59" s="23" t="s">
        <v>310</v>
      </c>
      <c r="BI59" s="14" t="s">
        <v>10</v>
      </c>
      <c r="BJ59" s="24">
        <v>46078</v>
      </c>
      <c r="BK59" s="12"/>
      <c r="BL59" s="14" t="s">
        <v>12</v>
      </c>
      <c r="BM59" s="26" t="s">
        <v>13</v>
      </c>
      <c r="BN59" s="27" t="s">
        <v>23</v>
      </c>
      <c r="BO59" s="12" t="s">
        <v>33</v>
      </c>
      <c r="BP59" s="12"/>
      <c r="BQ59" s="28"/>
      <c r="BR59" s="29" t="s">
        <v>311</v>
      </c>
    </row>
    <row r="60" spans="1:70" s="1" customFormat="1" ht="15" hidden="1" customHeight="1">
      <c r="A60" s="12">
        <v>56</v>
      </c>
      <c r="B60" s="13" t="s">
        <v>285</v>
      </c>
      <c r="C60" s="13" t="s">
        <v>130</v>
      </c>
      <c r="D60" s="13" t="s">
        <v>124</v>
      </c>
      <c r="E60" s="13" t="s">
        <v>123</v>
      </c>
      <c r="F60" s="13" t="s">
        <v>123</v>
      </c>
      <c r="G60" s="13" t="s">
        <v>121</v>
      </c>
      <c r="H60" s="13" t="s">
        <v>122</v>
      </c>
      <c r="I60" s="13">
        <v>16293</v>
      </c>
      <c r="J60" s="13" t="s">
        <v>678</v>
      </c>
      <c r="K60" s="13">
        <v>16293</v>
      </c>
      <c r="L60" s="13" t="s">
        <v>414</v>
      </c>
      <c r="M60" s="13" t="s">
        <v>415</v>
      </c>
      <c r="N60" s="13">
        <v>22994</v>
      </c>
      <c r="O60" s="13" t="s">
        <v>679</v>
      </c>
      <c r="P60" s="13">
        <v>37610</v>
      </c>
      <c r="Q60" s="13" t="s">
        <v>680</v>
      </c>
      <c r="R60" s="13" t="s">
        <v>291</v>
      </c>
      <c r="S60" s="13" t="s">
        <v>707</v>
      </c>
      <c r="T60" s="13" t="s">
        <v>707</v>
      </c>
      <c r="U60" s="13" t="s">
        <v>314</v>
      </c>
      <c r="V60" s="13" t="s">
        <v>294</v>
      </c>
      <c r="W60" s="13">
        <v>0</v>
      </c>
      <c r="X60" s="13" t="s">
        <v>682</v>
      </c>
      <c r="Y60" s="13">
        <v>358823596</v>
      </c>
      <c r="Z60" s="13" t="s">
        <v>708</v>
      </c>
      <c r="AA60" s="13" t="s">
        <v>698</v>
      </c>
      <c r="AB60" s="15">
        <v>40000</v>
      </c>
      <c r="AC60" s="13" t="s">
        <v>684</v>
      </c>
      <c r="AD60" s="13">
        <v>24</v>
      </c>
      <c r="AE60" s="13" t="s">
        <v>332</v>
      </c>
      <c r="AF60" s="13" t="s">
        <v>475</v>
      </c>
      <c r="AG60" s="13" t="s">
        <v>709</v>
      </c>
      <c r="AH60" s="13" t="s">
        <v>302</v>
      </c>
      <c r="AI60" s="13" t="s">
        <v>704</v>
      </c>
      <c r="AJ60" s="15">
        <v>2130</v>
      </c>
      <c r="AK60" s="15">
        <v>2130</v>
      </c>
      <c r="AL60" s="13" t="s">
        <v>305</v>
      </c>
      <c r="AM60" s="15">
        <v>0</v>
      </c>
      <c r="AN60" s="15">
        <v>0</v>
      </c>
      <c r="AO60" s="15">
        <v>0</v>
      </c>
      <c r="AP60" s="15">
        <v>40000</v>
      </c>
      <c r="AQ60" s="15">
        <v>11974</v>
      </c>
      <c r="AR60" s="15">
        <v>51974</v>
      </c>
      <c r="AS60" s="15">
        <v>20212.66</v>
      </c>
      <c r="AT60" s="15">
        <v>9607.34</v>
      </c>
      <c r="AU60" s="15">
        <v>29820</v>
      </c>
      <c r="AV60" s="13">
        <v>14</v>
      </c>
      <c r="AW60" s="13" t="s">
        <v>305</v>
      </c>
      <c r="AX60" s="13" t="s">
        <v>306</v>
      </c>
      <c r="AY60" s="13" t="s">
        <v>305</v>
      </c>
      <c r="AZ60" s="13" t="s">
        <v>305</v>
      </c>
      <c r="BA60" s="13" t="s">
        <v>305</v>
      </c>
      <c r="BB60" s="13" t="s">
        <v>307</v>
      </c>
      <c r="BC60" s="13" t="s">
        <v>305</v>
      </c>
      <c r="BD60" s="13" t="s">
        <v>648</v>
      </c>
      <c r="BE60" s="15">
        <v>40000</v>
      </c>
      <c r="BF60" s="13" t="s">
        <v>707</v>
      </c>
      <c r="BG60" s="13" t="s">
        <v>710</v>
      </c>
      <c r="BH60" s="23" t="s">
        <v>310</v>
      </c>
      <c r="BI60" s="14" t="s">
        <v>10</v>
      </c>
      <c r="BJ60" s="24">
        <v>46078</v>
      </c>
      <c r="BK60" s="12"/>
      <c r="BL60" s="14" t="s">
        <v>12</v>
      </c>
      <c r="BM60" s="26" t="s">
        <v>13</v>
      </c>
      <c r="BN60" s="27" t="s">
        <v>23</v>
      </c>
      <c r="BO60" s="12" t="s">
        <v>33</v>
      </c>
      <c r="BP60" s="12"/>
      <c r="BQ60" s="28"/>
      <c r="BR60" s="29" t="s">
        <v>311</v>
      </c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9">
      <filters>
        <filter val="On dated 05-04-2025, Ten EMI of Rs.2240*9+2574=22734 Advance collected but Seven EMI accounted in FIMO and rest amount Rs.7054 kept with him Sonu kumar."/>
        <filter val="On dated 11-09-2025, Five EMI of Rs.2690*4+3217=13977 Advance collected but Two EMI accounted in FIMO and rest amount Rs.8597 kept with him Sonu kumar."/>
        <filter val="On dated 11-09-25, 5 EMI of Rs.2240*4+2019=10979 collected but 1 EMI accounted in FIMO and rest amount Rs.8739 kept with him Sonu kumar."/>
      </filters>
    </filterColumn>
  </autoFilter>
  <dataValidations count="6">
    <dataValidation type="custom" allowBlank="1" showInputMessage="1" showErrorMessage="1" error="Enter Valid Date" sqref="BJ15 BJ5:BJ9 BJ10:BJ14 BJ16:BJ17 BJ18:BJ23 BJ24:BJ36 BJ37:BJ43 BJ44:BJ60 BJ61:BJ6003" xr:uid="{00000000-0002-0000-0500-000001000000}">
      <formula1>ISNUMBER(BJ5)*(BJ5&gt;=DATE(2023,10,1))*(BJ5&lt;=DATE(2031,12,31))*(INT(BJ5)=BJ5)</formula1>
    </dataValidation>
    <dataValidation type="custom" allowBlank="1" showInputMessage="1" showErrorMessage="1" error="Enter Valid Mobile Number_x000a_" sqref="BG5:BG103" xr:uid="{00000000-0002-0000-0500-000003000000}">
      <formula1>AND(ISNUMBER(BG5),LEN(BG5)=10,NOT(ISERROR(VALUE(BG5))))</formula1>
    </dataValidation>
    <dataValidation type="list" allowBlank="1" showInputMessage="1" showErrorMessage="1" sqref="BM5:BM9 BM10:BM14 BM15:BM17 BM18:BM22 BM23:BM43 BM44:BM60 BM61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9 BN10:BN14 BN15:BN17 BN18:BN23 BN24:BN43 BN44:BN60 BN61:BN6004" xr:uid="{00000000-0002-0000-0500-000006000000}">
      <formula1>IF($BI5=MMM,MMM,LC)</formula1>
    </dataValidation>
    <dataValidation type="list" allowBlank="1" showInputMessage="1" showErrorMessage="1" sqref="BO5:BO9 BO10:BO14 BO15:BO18 BO19:BO23 BO24:BO43 BO44:BO60 BO61:BO6004" xr:uid="{00000000-0002-0000-0500-000007000000}">
      <formula1>IF(OR($BI5=vv,$BI5=tcs),YNN,NA)</formula1>
    </dataValidation>
    <dataValidation type="list" allowBlank="1" showInputMessage="1" showErrorMessage="1" sqref="BQ5:BQ14 BQ15:BQ18 BQ19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BI15 BI16 BI17 BI5:BI9 BI10:BI14 BI18:BI22 BI23:BI43 BI44:BI60 BI61:BI6004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BK17 BK5:BK14 BK15:BK16 BK18:BK23 BK24:BK6004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BL5:BL9 BL10:BL14 BL15:BL17 BL18:BL22 BL23:BL43 BL44:BL60 BL61:BL6004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2026-03-10T05:20:27Z</cp:lastPrinted>
  <dcterms:created xsi:type="dcterms:W3CDTF">2023-04-07T11:05:00Z</dcterms:created>
  <dcterms:modified xsi:type="dcterms:W3CDTF">2026-03-11T12:42:46Z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