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Nov-25\Jhalod\"/>
    </mc:Choice>
  </mc:AlternateContent>
  <xr:revisionPtr revIDLastSave="0" documentId="13_ncr:1_{E11824A1-60BA-4779-8BD7-9D4F06BDB07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<sst xmlns="http://schemas.openxmlformats.org/spreadsheetml/2006/main" count="335" uniqueCount="290">
  <si>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</si>
  <si>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</si>
  <si>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</si>
  <si>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</si>
  <si>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</si>
  <si>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</si>
  <si>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</si>
  <si>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</si>
  <si>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</si>
  <si>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</si>
  <si>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</si>
  <si>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</si>
  <si>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</si>
  <si>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</si>
  <si>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</si>
  <si>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</si>
  <si>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</si>
  <si>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</si>
  <si>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</si>
  <si>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</si>
  <si>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</si>
  <si>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</si>
  <si>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</si>
  <si>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</si>
  <si>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</si>
  <si>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</si>
  <si>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</si>
  <si>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</si>
  <si>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</si>
  <si>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</si>
  <si>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</si>
  <si>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</si>
  <si>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</si>
  <si>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</si>
  <si>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</si>
  <si>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</si>
  <si>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</si>
  <si>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</si>
  <si>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</si>
  <si>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</si>
  <si>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</si>
  <si>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</si>
  <si>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</si>
  <si>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</si>
  <si>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</si>
  <si>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</si>
  <si>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</si>
  <si>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</si>
  <si>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</si>
  <si>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</si>
  <si>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</si>
  <si>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</si>
  <si>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</si>
  <si>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</si>
  <si>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</si>
  <si>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</si>
  <si>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</si>
  <si>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</si>
  <si>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</si>
  <si>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</si>
  <si>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</si>
  <si>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</si>
  <si>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</si>
  <si>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</si>
  <si>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</si>
  <si>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</si>
  <si>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</si>
  <si>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</si>
  <si>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</si>
  <si>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</si>
  <si>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</si>
  <si>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</si>
  <si>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</si>
  <si>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</si>
  <si>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</si>
  <si>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</si>
  <si>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</si>
  <si>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</si>
  <si>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</si>
  <si>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</si>
  <si>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</si>
  <si>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</si>
  <si>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</si>
  <si>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</si>
  <si>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</si>
  <si>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</si>
  <si>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</si>
  <si>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</si>
  <si>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</si>
  <si>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</si>
  <si>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</si>
  <si>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</si>
  <si>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</si>
  <si>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</si>
  <si>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</si>
  <si>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</si>
  <si>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</si>
  <si>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</si>
  <si>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</si>
  <si>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</si>
  <si>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</si>
  <si>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</si>
  <si>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</si>
  <si>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</si>
  <si>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</si>
  <si>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</si>
  <si>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</si>
  <si>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</si>
  <si>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</si>
  <si>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</si>
  <si>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</si>
  <si>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</si>
  <si>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</si>
  <si>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</si>
  <si>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</si>
  <si>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</si>
  <si>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</si>
  <si>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</si>
  <si>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</si>
  <si>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</si>
  <si>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</si>
  <si>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</si>
  <si>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</si>
  <si>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</si>
  <si>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</si>
  <si>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</si>
  <si>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</si>
  <si>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</si>
  <si>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</si>
  <si>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</si>
  <si>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</si>
  <si>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</si>
  <si>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</si>
  <si>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</si>
  <si>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</si>
  <si>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</si>
  <si>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</si>
  <si>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</si>
  <si>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</si>
  <si>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</si>
  <si>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</si>
  <si>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</si>
  <si>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</si>
  <si>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</si>
  <si>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</si>
  <si>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</si>
  <si>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</si>
  <si>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</si>
  <si>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</si>
  <si>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</si>
  <si>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</si>
  <si>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</si>
  <si>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</si>
  <si>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</si>
  <si>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</si>
  <si>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</si>
  <si>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</si>
  <si>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</si>
  <si>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</si>
  <si>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</si>
  <si>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</si>
  <si>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</si>
  <si>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</si>
  <si>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</si>
  <si>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</si>
  <si>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</si>
  <si>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</si>
  <si>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</si>
  <si>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</si>
  <si>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</si>
  <si>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</si>
  <si>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</si>
  <si>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</si>
  <si>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</si>
  <si>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</si>
  <si>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</si>
  <si>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</si>
  <si>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</si>
  <si>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</si>
  <si>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</si>
  <si>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</si>
  <si>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</si>
  <si>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</si>
  <si>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</si>
  <si>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</si>
  <si>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</si>
  <si>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</si>
  <si>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</si>
  <si>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</si>
  <si>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</si>
  <si>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</si>
  <si>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</si>
  <si>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</si>
  <si>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</si>
  <si>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</si>
  <si>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</si>
  <si>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</si>
  <si>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</si>
  <si>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</si>
  <si>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</si>
  <si>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</si>
  <si>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</si>
  <si>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</si>
  <si>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</si>
  <si>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</si>
  <si>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</si>
  <si>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</si>
  <si>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</si>
  <si>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</si>
  <si>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</si>
  <si>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</si>
  <si>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</si>
  <si>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</si>
  <si>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</si>
  <si>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</si>
  <si>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</si>
  <si>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</si>
  <si>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</si>
  <si>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</si>
  <si>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</si>
  <si>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</si>
  <si>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</si>
  <si>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</si>
  <si>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</si>
  <si>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</si>
  <si>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</si>
  <si>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</si>
  <si>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</si>
  <si>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</si>
  <si>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</si>
  <si>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</si>
  <si>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</si>
  <si>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</si>
  <si>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</si>
  <si>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</si>
  <si>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</si>
  <si>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</si>
  <si>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</si>
  <si>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</si>
  <si>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</si>
  <si>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</si>
  <si>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</si>
  <si>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</si>
  <si>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</si>
  <si>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</si>
  <si>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</si>
  <si>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</si>
  <si>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Chetana</t>
  </si>
  <si>
    <t>Open</t>
  </si>
  <si>
    <t>No Action Taken</t>
  </si>
  <si>
    <t>CSS</t>
  </si>
  <si>
    <t>Completed-Report Submitted</t>
  </si>
  <si>
    <t>Reporting Time : 10:00</t>
  </si>
  <si>
    <t>No SVP</t>
  </si>
  <si>
    <t>Form Date :29-11-25</t>
  </si>
  <si>
    <t>To Date :29-11-25</t>
  </si>
  <si>
    <t>GJ-1</t>
  </si>
  <si>
    <t>Dahod</t>
  </si>
  <si>
    <t>Jhalod</t>
  </si>
  <si>
    <t>GR2824</t>
  </si>
  <si>
    <t>Dhavadiya BORDAR</t>
  </si>
  <si>
    <t>SF0091133</t>
  </si>
  <si>
    <t>Naresh Chndra</t>
  </si>
  <si>
    <t>Dhavadiya polic choki</t>
  </si>
  <si>
    <t>Pola Pan C3 Kavita1</t>
  </si>
  <si>
    <t>SSF2873425</t>
  </si>
  <si>
    <t>ST</t>
  </si>
  <si>
    <t>HINDU</t>
  </si>
  <si>
    <t>Agriculture &amp; Farming</t>
  </si>
  <si>
    <t>BHABHOR RAMILABEN SABURBHAI</t>
  </si>
  <si>
    <t>01-Nov-2023</t>
  </si>
  <si>
    <t>03</t>
  </si>
  <si>
    <t>2</t>
  </si>
  <si>
    <t>3.12 Yrs</t>
  </si>
  <si>
    <t>18 Oct 2022</t>
  </si>
  <si>
    <t>&gt; 2 to 4 Years</t>
  </si>
  <si>
    <t>03-Dec-2023</t>
  </si>
  <si>
    <t>14-Nov-2025</t>
  </si>
  <si>
    <t>30-Jun-2025</t>
  </si>
  <si>
    <t>Bhuvanesh Chudasama/SF0050048</t>
  </si>
  <si>
    <t>Loan Officer</t>
  </si>
  <si>
    <t>Borrower was paid her Rs.2780/- dated on 3-Nov-24 and LO Kantilal Machhar-SF0090989 not posted in FIMO</t>
  </si>
  <si>
    <t>Kantilal Machhar</t>
  </si>
  <si>
    <t>SF0090989</t>
  </si>
  <si>
    <t>Kantilal Machhar/SF0090989/LO was found involved in Collection amount misappropriation 
(Collected EMIs  amount but not posted to concerned borrowers accounts) on the names of 1 borrowers for the 
amounting to Rs. 2780/- based on the evidence available.
Total Fraud Amount = Rs. 2780/-
Amount Recovered and Accounted in FIMO = Rs. 00/-
Net Fraud Amount to be recovered = Rs.2780/-</t>
  </si>
  <si>
    <t>Kamlesh Thakor/SF0045947</t>
  </si>
  <si>
    <t>Upendra Singh/SF0031146</t>
  </si>
  <si>
    <t>Nikhil Rai/SF0075501</t>
  </si>
  <si>
    <t>FN25-26-03082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</si>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</sst>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GR2824</v>
      </c>
      <c r="D5" s="63" t="str">
        <f>IF('Physical Cash at Safe'!D28="Yes", 'Physical Cash at Safe'!A4, 'Borrower Wise Details'!C5)</f>
        <v>Jhalod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45975</v>
      </c>
      <c r="H5" s="107" t="s">
        <v>250</v>
      </c>
      <c r="I5" s="61">
        <v>45990</v>
      </c>
      <c r="J5" s="74" t="str">
        <f>IF('Physical Cash at Safe'!D28="Yes",'Physical Cash at Safe'!E28,IF('Borrower Wise Details'!D5&lt;&gt;"",'Borrower Wise Details'!D5,""))</f>
        <v>FN25-26-03082</v>
      </c>
      <c r="K5" s="81">
        <v>1</v>
      </c>
      <c r="L5" s="82">
        <v>2780</v>
      </c>
      <c r="M5" s="82">
        <v>0</v>
      </c>
      <c r="N5" s="82" t="s">
        <v>285</v>
      </c>
      <c r="O5" s="82" t="s">
        <v>286</v>
      </c>
      <c r="P5" s="82" t="s">
        <v>287</v>
      </c>
      <c r="Q5" s="82" t="s">
        <v>253</v>
      </c>
      <c r="R5" s="75" t="str">
        <f>IF('Physical Cash at Safe'!$D$28="Yes", 'Physical Cash at Safe'!$A$28, IF('Borrower Wise Details'!F5&lt;&gt;"", 'Borrower Wise Details'!F5, ""))</f>
        <v>Kantilal Machhar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SF0090989</v>
      </c>
      <c r="U5" s="77" t="s">
        <v>289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45990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284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GR2824</v>
      </c>
      <c r="C5" s="50" t="str">
        <f>IF('Fraud Investigation Report'!D5="", "", 'Fraud Investigation Report'!D5)</f>
        <v>Jhalod</v>
      </c>
      <c r="D5" s="68" t="str">
        <f>IF(OR('Fraud Investigation Report'!R5="", 'Fraud Investigation Report'!R5=0), "", 'Fraud Investigation Report'!R5)</f>
        <v>Kantilal Machhar</v>
      </c>
      <c r="E5" s="68" t="str">
        <f>IF(OR('Fraud Investigation Report'!T5="", 'Fraud Investigation Report'!T5=0), "", 'Fraud Investigation Report'!T5)</f>
        <v>SF0090989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C30" sqref="C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39.9" customHeight="1" x14ac:dyDescent="0.3">
      <c r="A30" s="127"/>
      <c r="B30" s="127"/>
      <c r="C30" s="128"/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218</v>
      </c>
      <c r="B34" s="38"/>
      <c r="C34" s="39" t="s">
        <v>219</v>
      </c>
      <c r="D34" s="136"/>
      <c r="E34" s="137"/>
    </row>
    <row r="35" spans="1:5" ht="27.6" x14ac:dyDescent="0.3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D6" sqref="D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GR2824</v>
      </c>
      <c r="C5" s="119" t="str">
        <f>IF('Loan Outstanding Report'!$H$5="", "", 'Loan Outstanding Report'!$H$5)</f>
        <v>Jhalod</v>
      </c>
      <c r="D5" s="130" t="s">
        <v>288</v>
      </c>
      <c r="E5" s="65">
        <v>45989</v>
      </c>
      <c r="F5" s="131" t="s">
        <v>282</v>
      </c>
      <c r="G5" s="132" t="s">
        <v>283</v>
      </c>
      <c r="H5" s="49" t="s">
        <v>280</v>
      </c>
      <c r="I5" s="120" t="s">
        <v>263</v>
      </c>
      <c r="J5" s="120" t="s">
        <v>265</v>
      </c>
      <c r="K5" s="120" t="s">
        <v>269</v>
      </c>
      <c r="L5" s="11">
        <v>353532200</v>
      </c>
      <c r="M5" s="65" t="s">
        <v>270</v>
      </c>
      <c r="N5" s="124">
        <v>52000</v>
      </c>
      <c r="O5" s="124">
        <v>2780</v>
      </c>
      <c r="P5" s="121" t="s">
        <v>139</v>
      </c>
      <c r="Q5" s="80">
        <v>45599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281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130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130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8.332031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95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254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256</v>
      </c>
      <c r="E5" s="38" t="s">
        <v>257</v>
      </c>
      <c r="F5" s="38" t="s">
        <v>258</v>
      </c>
      <c r="G5" s="84" t="s">
        <v>259</v>
      </c>
      <c r="H5" s="38" t="s">
        <v>258</v>
      </c>
      <c r="I5" s="84">
        <v>39469</v>
      </c>
      <c r="J5" s="38" t="s">
        <v>260</v>
      </c>
      <c r="K5" s="84">
        <v>39469</v>
      </c>
      <c r="L5" s="84" t="s">
        <v>261</v>
      </c>
      <c r="M5" s="38" t="s">
        <v>262</v>
      </c>
      <c r="N5" s="84">
        <v>341313</v>
      </c>
      <c r="O5" s="84" t="s">
        <v>263</v>
      </c>
      <c r="P5" s="84">
        <v>481976</v>
      </c>
      <c r="Q5" s="38" t="s">
        <v>264</v>
      </c>
      <c r="R5" s="38" t="s">
        <v>247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541</v>
      </c>
      <c r="X5" s="38" t="s">
        <v>268</v>
      </c>
      <c r="Y5" s="84">
        <v>353532200</v>
      </c>
      <c r="Z5" s="38" t="s">
        <v>269</v>
      </c>
      <c r="AA5" s="108" t="s">
        <v>270</v>
      </c>
      <c r="AB5" s="84">
        <v>52000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2780</v>
      </c>
      <c r="AK5" s="84">
        <v>2780</v>
      </c>
      <c r="AL5" s="108" t="s">
        <v>277</v>
      </c>
      <c r="AM5" s="84">
        <v>46608.480000000003</v>
      </c>
      <c r="AN5" s="112">
        <v>14535.52</v>
      </c>
      <c r="AO5" s="112">
        <v>61144</v>
      </c>
      <c r="AP5" s="112">
        <v>5391.52</v>
      </c>
      <c r="AQ5" s="112">
        <v>168.48</v>
      </c>
      <c r="AR5" s="112">
        <v>5560</v>
      </c>
      <c r="AS5" s="112">
        <v>5391.52</v>
      </c>
      <c r="AT5" s="112">
        <v>168.48</v>
      </c>
      <c r="AU5" s="112">
        <v>5560</v>
      </c>
      <c r="AV5" s="84">
        <v>24</v>
      </c>
      <c r="AW5" s="84"/>
      <c r="AX5" s="84"/>
      <c r="AY5" s="108"/>
      <c r="AZ5" s="84"/>
      <c r="BA5" s="84"/>
      <c r="BB5" s="84" t="s">
        <v>248</v>
      </c>
      <c r="BC5" s="84" t="s">
        <v>278</v>
      </c>
      <c r="BD5" s="108">
        <v>52000</v>
      </c>
      <c r="BE5" s="84" t="s">
        <v>265</v>
      </c>
      <c r="BF5" s="38"/>
      <c r="BG5" s="84"/>
      <c r="BH5" s="114" t="s">
        <v>279</v>
      </c>
      <c r="BI5" s="38" t="s">
        <v>110</v>
      </c>
      <c r="BJ5" s="85">
        <v>45990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2780</v>
      </c>
      <c r="BQ5" s="117" t="s">
        <v>202</v>
      </c>
      <c r="BR5" s="129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2025-11-29T15:51:19Z</dcterms:modified>
</cp:coreProperties>
</file>