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3100\"/>
    </mc:Choice>
  </mc:AlternateContent>
  <xr:revisionPtr revIDLastSave="0" documentId="13_ncr:1_{EEEF5E81-D54A-4381-AA71-4C2CA943AC3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<sst xmlns="http://schemas.openxmlformats.org/spreadsheetml/2006/main" count="387" uniqueCount="308">
  <si>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</si>
  <si>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</si>
  <si>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</si>
  <si>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</si>
  <si>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</si>
  <si>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</si>
  <si>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</si>
  <si>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</si>
  <si>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</si>
  <si>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</si>
  <si>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</si>
  <si>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</si>
  <si>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</si>
  <si>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</si>
  <si>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</si>
  <si>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</si>
  <si>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</si>
  <si>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</si>
  <si>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</si>
  <si>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</si>
  <si>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</si>
  <si>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</si>
  <si>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</si>
  <si>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</si>
  <si>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</si>
  <si>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</si>
  <si>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</si>
  <si>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</si>
  <si>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</si>
  <si>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</si>
  <si>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</si>
  <si>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</si>
  <si>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</si>
  <si>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</si>
  <si>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</si>
  <si>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</si>
  <si>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</si>
  <si>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</si>
  <si>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</si>
  <si>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</si>
  <si>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</si>
  <si>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</si>
  <si>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</si>
  <si>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</si>
  <si>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</si>
  <si>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</si>
  <si>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</si>
  <si>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</si>
  <si>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</si>
  <si>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</si>
  <si>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</si>
  <si>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</si>
  <si>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</si>
  <si>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</si>
  <si>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</si>
  <si>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</si>
  <si>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</si>
  <si>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</si>
  <si>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</si>
  <si>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</si>
  <si>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</si>
  <si>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</si>
  <si>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</si>
  <si>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</si>
  <si>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</si>
  <si>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</si>
  <si>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</si>
  <si>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</si>
  <si>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</si>
  <si>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</si>
  <si>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</si>
  <si>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</si>
  <si>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</si>
  <si>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</si>
  <si>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</si>
  <si>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</si>
  <si>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</si>
  <si>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</si>
  <si>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</si>
  <si>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</si>
  <si>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</si>
  <si>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</si>
  <si>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</si>
  <si>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</si>
  <si>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</si>
  <si>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</si>
  <si>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</si>
  <si>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</si>
  <si>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</si>
  <si>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</si>
  <si>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</si>
  <si>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</si>
  <si>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</si>
  <si>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</si>
  <si>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</si>
  <si>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</si>
  <si>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</si>
  <si>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</si>
  <si>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</si>
  <si>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</si>
  <si>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</si>
  <si>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</si>
  <si>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</si>
  <si>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</si>
  <si>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</si>
  <si>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</si>
  <si>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</si>
  <si>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</si>
  <si>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</si>
  <si>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</si>
  <si>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</si>
  <si>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</si>
  <si>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</si>
  <si>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</si>
  <si>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</si>
  <si>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</si>
  <si>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</si>
  <si>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</si>
  <si>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</si>
  <si>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</si>
  <si>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</si>
  <si>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</si>
  <si>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</si>
  <si>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</si>
  <si>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</si>
  <si>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</si>
  <si>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</si>
  <si>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</si>
  <si>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</si>
  <si>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</si>
  <si>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</si>
  <si>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</si>
  <si>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</si>
  <si>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</si>
  <si>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</si>
  <si>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</si>
  <si>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</si>
  <si>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</si>
  <si>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</si>
  <si>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</si>
  <si>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</si>
  <si>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</si>
  <si>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</si>
  <si>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</si>
  <si>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</si>
  <si>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</si>
  <si>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</si>
  <si>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</si>
  <si>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</si>
  <si>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</si>
  <si>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</si>
  <si>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</si>
  <si>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</si>
  <si>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</si>
  <si>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</si>
  <si>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</si>
  <si>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</si>
  <si>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</si>
  <si>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</si>
  <si>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</si>
  <si>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</si>
  <si>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</si>
  <si>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</si>
  <si>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</si>
  <si>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</si>
  <si>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</si>
  <si>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</si>
  <si>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</si>
  <si>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</si>
  <si>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</si>
  <si>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</si>
  <si>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</si>
  <si>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</si>
  <si>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</si>
  <si>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</si>
  <si>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</si>
  <si>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</si>
  <si>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</si>
  <si>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</si>
  <si>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</si>
  <si>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</si>
  <si>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</si>
  <si>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</si>
  <si>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</si>
  <si>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</si>
  <si>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</si>
  <si>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</si>
  <si>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</si>
  <si>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</si>
  <si>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</si>
  <si>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</si>
  <si>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</si>
  <si>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</si>
  <si>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</si>
  <si>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</si>
  <si>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</si>
  <si>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</si>
  <si>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</si>
  <si>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</si>
  <si>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</si>
  <si>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</si>
  <si>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</si>
  <si>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</si>
  <si>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</si>
  <si>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</si>
  <si>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</si>
  <si>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</si>
  <si>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</si>
  <si>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</si>
  <si>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</si>
  <si>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</si>
  <si>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</si>
  <si>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</si>
  <si>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</si>
  <si>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</si>
  <si>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</si>
  <si>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</si>
  <si>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</si>
  <si>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</si>
  <si>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</si>
  <si>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</si>
  <si>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</si>
  <si>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</si>
  <si>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</si>
  <si>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</si>
  <si>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</si>
  <si>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</si>
  <si>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</si>
  <si>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</si>
  <si>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</si>
  <si>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</si>
  <si>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</si>
  <si>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</si>
  <si>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</si>
  <si>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</si>
  <si>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</si>
  <si>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</si>
  <si>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</si>
  <si>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</si>
  <si>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</si>
  <si>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</si>
  <si>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</si>
  <si>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</si>
  <si>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</si>
  <si>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</si>
  <si>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</si>
  <si>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</si>
  <si>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</si>
  <si>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</si>
  <si>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</si>
  <si>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</si>
  <si>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</si>
  <si>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</si>
  <si>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</si>
  <si>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</si>
  <si>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</si>
  <si>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</si>
  <si>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</si>
  <si>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Bajara Pat</t>
  </si>
  <si>
    <t>SF0091825</t>
  </si>
  <si>
    <t>Sibaprasad Swain</t>
  </si>
  <si>
    <t>546837</t>
  </si>
  <si>
    <t>maa</t>
  </si>
  <si>
    <t>Chetana</t>
  </si>
  <si>
    <t>SID951374500520</t>
  </si>
  <si>
    <t>OBC</t>
  </si>
  <si>
    <t>HINDU</t>
  </si>
  <si>
    <t>Agriculture &amp; Farming</t>
  </si>
  <si>
    <t>SATYABHAMA DAS</t>
  </si>
  <si>
    <t>19-Mar-2023</t>
  </si>
  <si>
    <t>Tue</t>
  </si>
  <si>
    <t>3</t>
  </si>
  <si>
    <t>6.38 Yrs</t>
  </si>
  <si>
    <t>08 Sep 2020</t>
  </si>
  <si>
    <t>&gt; 6 to 10 Years</t>
  </si>
  <si>
    <t>06-May-2023</t>
  </si>
  <si>
    <t>12-Mar-2024</t>
  </si>
  <si>
    <t>Open</t>
  </si>
  <si>
    <t/>
  </si>
  <si>
    <t>9348523348</t>
  </si>
  <si>
    <t>Amarendra Malik/SF0059488</t>
  </si>
  <si>
    <t>As per Loan Card borrower paid her EMI amount Rs 3100/- each on dtd.06-04-24, 06-05-24, 06-06-24, 06-07-24, 06-08-24, &amp; 06-09-24 to LO Bipin Biharee Barik/SF0067005 but staff has not remitted at office.</t>
  </si>
  <si>
    <t>Bipin Biharee Barik</t>
  </si>
  <si>
    <t>SF0067005</t>
  </si>
  <si>
    <t>As per Loan Card borrower paid her EMI amount Rs 3100/- on date 06 Apr 2024 to LO Bipin Biharee Barik but staff has not remitted at office.</t>
  </si>
  <si>
    <t>As per Loan Card borrower paid her EMI amount Rs 3100/- on date 06 May 2024 to LO Bipin Biharee Barik but staff has not remitted at office.</t>
  </si>
  <si>
    <t>As per Loan Card borrower paid her EMI amount Rs 3100/- on date 06 Jun 2024 to LO Bipin Biharee Barik but staff has not remitted at office.</t>
  </si>
  <si>
    <t>As per Loan Card borrower paid her EMI amount Rs 3100/- on date 06 July 2024 to LO Bipin Biharee Barik but staff has not remitted at office.</t>
  </si>
  <si>
    <t>As per Loan Card borrower paid her EMI amount Rs 3100/- on date 06 Aug 2024 to LO Bipin Biharee Barik but staff has not remitted at office.</t>
  </si>
  <si>
    <t>As per Loan Card borrower paid her EMI amount Rs 3100/- on date 06 Sep 2024 to LO Bipin Biharee Barik but staff has not remitted at office.</t>
  </si>
  <si>
    <t xml:space="preserve">I have verify Physical Cash Closing On Dated: 27 July'25 
As per FIMO/Denomination On dated: 27 July'25 Opening Balance is Rs 17637/- &amp; Cash Closing as per denomination and physically is Rs 139/-, Rs. 17498/- difference cash inside the locker and As Per BM Statement BQM Sanjeet Malik went to Field on Dt.17-11-2025 on 08:00 AM and did not Return to Office till now So Branch Team unable to Open Lucker so Rs-17498/- Cash Difference at Branch. BQM Locker Key (L) not avaiable at branch( Branch Team Mailed to H.O on dt- 17-11-25).
As Per Key Register On That time Right side Lucker key Holder was BM Suryakanta Mohanty(SF0099668) and Left Side Key Holder was BQM Sanjeet Malik(SF0054913).
</t>
  </si>
  <si>
    <t>As Per BM Statement BQM Sanjeet Malik went to Field on Dt.17-11-2025 on 08:00 AM and did not Return to Office till now So Branch Team unable to Open Lucker so Rs-17498/- Cash Difference at Branch. BQM Locker Key No (L) not avaiable at branch( Branch Team Mailed to H.O on dt- 17-11-25).</t>
  </si>
  <si>
    <t>Suryakanta Mohanty</t>
  </si>
  <si>
    <t>SF0099668</t>
  </si>
  <si>
    <t>Branch Manager</t>
  </si>
  <si>
    <t>Sanjeet Malik</t>
  </si>
  <si>
    <t>SF0054913</t>
  </si>
  <si>
    <t>Branch Quality Manager</t>
  </si>
  <si>
    <t>CSS</t>
  </si>
  <si>
    <t>Biranchi Narayan Swain/SF0003954</t>
  </si>
  <si>
    <t>Krushna Chandra Sahoo/SF0083225</t>
  </si>
  <si>
    <t>Alok Kumar Maharana/SF0083414</t>
  </si>
  <si>
    <t>Terminated</t>
  </si>
  <si>
    <t>Completed-Report Submitted</t>
  </si>
  <si>
    <t>Fraud amount Observed Rs.18600/-</t>
  </si>
  <si>
    <t>FN25-26-03100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</si>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</sst>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45988</v>
      </c>
      <c r="H5" s="107" t="s">
        <v>298</v>
      </c>
      <c r="I5" s="61">
        <v>45992</v>
      </c>
      <c r="J5" s="74" t="str">
        <f>IF('Physical Cash at Safe'!D28="Yes",'Physical Cash at Safe'!E28,IF('Borrower Wise Details'!D5&lt;&gt;"",'Borrower Wise Details'!D5,""))</f>
        <v>FN25-26-03100</v>
      </c>
      <c r="K5" s="81">
        <v>1</v>
      </c>
      <c r="L5" s="82">
        <v>18600</v>
      </c>
      <c r="M5" s="82">
        <v>0</v>
      </c>
      <c r="N5" s="82" t="s">
        <v>299</v>
      </c>
      <c r="O5" s="82" t="s">
        <v>300</v>
      </c>
      <c r="P5" s="82" t="s">
        <v>301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Bipin Biharee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SF0067005</v>
      </c>
      <c r="U5" s="77" t="s">
        <v>302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303</v>
      </c>
      <c r="Z5" s="61">
        <v>45988</v>
      </c>
      <c r="AA5" s="61">
        <v>45993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45994</v>
      </c>
      <c r="AH5" s="70" t="s">
        <v>304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Bipin Biharee Barik</v>
      </c>
      <c r="E5" s="68" t="str">
        <f>IF(OR('Fraud Investigation Report'!T5="", 'Fraud Investigation Report'!T5=0), "", 'Fraud Investigation Report'!T5)</f>
        <v>SF0067005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18600</v>
      </c>
      <c r="Q5" s="49"/>
      <c r="R5" s="84" t="s">
        <v>307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4" sqref="D34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17637</v>
      </c>
      <c r="C18" s="23">
        <f>B18</f>
        <v>17637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17637</v>
      </c>
      <c r="D19" s="30" t="s">
        <v>76</v>
      </c>
      <c r="E19" s="31">
        <f>SUM(E10:E18)</f>
        <v>139</v>
      </c>
    </row>
    <row r="20" spans="1:5" ht="30" customHeight="1" x14ac:dyDescent="0.3">
      <c r="A20" s="144" t="s">
        <v>97</v>
      </c>
      <c r="B20" s="145"/>
      <c r="C20" s="32">
        <v>139</v>
      </c>
      <c r="D20" s="33" t="s">
        <v>91</v>
      </c>
      <c r="E20" s="34">
        <v>17498</v>
      </c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 t="s">
        <v>290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291</v>
      </c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48" t="s">
        <v>251</v>
      </c>
      <c r="E33" s="149"/>
    </row>
    <row r="34" spans="1:5" ht="27.6" x14ac:dyDescent="0.3">
      <c r="A34" s="39" t="s">
        <v>220</v>
      </c>
      <c r="B34" s="38" t="s">
        <v>292</v>
      </c>
      <c r="C34" s="39" t="s">
        <v>221</v>
      </c>
      <c r="D34" s="150" t="s">
        <v>295</v>
      </c>
      <c r="E34" s="151"/>
    </row>
    <row r="35" spans="1:5" ht="27.6" x14ac:dyDescent="0.3">
      <c r="A35" s="39" t="s">
        <v>222</v>
      </c>
      <c r="B35" s="38" t="s">
        <v>293</v>
      </c>
      <c r="C35" s="39" t="s">
        <v>224</v>
      </c>
      <c r="D35" s="150" t="s">
        <v>296</v>
      </c>
      <c r="E35" s="151"/>
    </row>
    <row r="36" spans="1:5" ht="25.5" customHeight="1" x14ac:dyDescent="0.3">
      <c r="A36" s="39" t="s">
        <v>223</v>
      </c>
      <c r="B36" s="38" t="s">
        <v>294</v>
      </c>
      <c r="C36" s="39" t="s">
        <v>225</v>
      </c>
      <c r="D36" s="152" t="s">
        <v>297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10" sqref="A10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305</v>
      </c>
      <c r="E5" s="65">
        <v>45988</v>
      </c>
      <c r="F5" s="38" t="s">
        <v>282</v>
      </c>
      <c r="G5" s="49" t="s">
        <v>283</v>
      </c>
      <c r="H5" s="49" t="s">
        <v>306</v>
      </c>
      <c r="I5" s="120" t="s">
        <v>261</v>
      </c>
      <c r="J5" s="120" t="s">
        <v>264</v>
      </c>
      <c r="K5" s="120" t="s">
        <v>268</v>
      </c>
      <c r="L5" s="11">
        <v>351053297</v>
      </c>
      <c r="M5" s="65" t="s">
        <v>269</v>
      </c>
      <c r="N5" s="124">
        <v>57409</v>
      </c>
      <c r="O5" s="124">
        <v>3100</v>
      </c>
      <c r="P5" s="121" t="s">
        <v>139</v>
      </c>
      <c r="Q5" s="80">
        <v>45388</v>
      </c>
      <c r="R5" s="124">
        <v>3100</v>
      </c>
      <c r="S5" s="124">
        <v>0</v>
      </c>
      <c r="T5" s="124">
        <v>0</v>
      </c>
      <c r="U5" s="125">
        <f t="shared" ref="U5" si="0">IF(AND(ISBLANK(R5),ISBLANK(S5),ISBLANK(T5)),"",R5-(S5+T5))</f>
        <v>3100</v>
      </c>
      <c r="V5" s="117" t="s">
        <v>201</v>
      </c>
      <c r="W5" s="122" t="s">
        <v>284</v>
      </c>
    </row>
    <row r="6" spans="1:23" ht="24.9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FN25-26-03100</v>
      </c>
      <c r="E6" s="65">
        <v>45988</v>
      </c>
      <c r="F6" s="38" t="str">
        <f>IF(J6&lt;&gt;"", $F$5, "")</f>
        <v>Bipin Biharee Barik</v>
      </c>
      <c r="G6" s="49" t="str">
        <f>IF(J6&lt;&gt;"", $G$5, "")</f>
        <v>SF0067005</v>
      </c>
      <c r="H6" s="49" t="str">
        <f>IF(J6&lt;&gt;"", $H$5, "")</f>
        <v>Loan Officer</v>
      </c>
      <c r="I6" s="120" t="s">
        <v>261</v>
      </c>
      <c r="J6" s="120" t="s">
        <v>264</v>
      </c>
      <c r="K6" s="120" t="s">
        <v>268</v>
      </c>
      <c r="L6" s="11">
        <v>351053297</v>
      </c>
      <c r="M6" s="65" t="s">
        <v>269</v>
      </c>
      <c r="N6" s="124">
        <v>57409</v>
      </c>
      <c r="O6" s="124">
        <v>3100</v>
      </c>
      <c r="P6" s="121" t="s">
        <v>139</v>
      </c>
      <c r="Q6" s="80">
        <v>45418</v>
      </c>
      <c r="R6" s="124">
        <v>3100</v>
      </c>
      <c r="S6" s="124">
        <v>0</v>
      </c>
      <c r="T6" s="124">
        <v>0</v>
      </c>
      <c r="U6" s="125">
        <f t="shared" ref="U6:U69" si="1">IF(AND(ISBLANK(R6),ISBLANK(S6),ISBLANK(T6)),"",R6-(S6+T6))</f>
        <v>3100</v>
      </c>
      <c r="V6" s="117" t="s">
        <v>201</v>
      </c>
      <c r="W6" s="122" t="s">
        <v>285</v>
      </c>
    </row>
    <row r="7" spans="1:23" ht="24.9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FN25-26-03100</v>
      </c>
      <c r="E7" s="65">
        <v>45988</v>
      </c>
      <c r="F7" s="38" t="str">
        <f t="shared" ref="F7:F70" si="5">IF(J7&lt;&gt;"", $F$5, "")</f>
        <v>Bipin Biharee Barik</v>
      </c>
      <c r="G7" s="49" t="str">
        <f t="shared" ref="G7:G70" si="6">IF(J7&lt;&gt;"", $G$5, "")</f>
        <v>SF0067005</v>
      </c>
      <c r="H7" s="49" t="str">
        <f t="shared" ref="H7:H70" si="7">IF(J7&lt;&gt;"", $H$5, "")</f>
        <v>Loan Officer</v>
      </c>
      <c r="I7" s="120" t="s">
        <v>261</v>
      </c>
      <c r="J7" s="120" t="s">
        <v>264</v>
      </c>
      <c r="K7" s="120" t="s">
        <v>268</v>
      </c>
      <c r="L7" s="11">
        <v>351053297</v>
      </c>
      <c r="M7" s="65" t="s">
        <v>269</v>
      </c>
      <c r="N7" s="124">
        <v>57409</v>
      </c>
      <c r="O7" s="124">
        <v>3100</v>
      </c>
      <c r="P7" s="121" t="s">
        <v>139</v>
      </c>
      <c r="Q7" s="80">
        <v>45449</v>
      </c>
      <c r="R7" s="124">
        <v>3100</v>
      </c>
      <c r="S7" s="124">
        <v>0</v>
      </c>
      <c r="T7" s="124">
        <v>0</v>
      </c>
      <c r="U7" s="125">
        <f t="shared" si="1"/>
        <v>3100</v>
      </c>
      <c r="V7" s="117" t="s">
        <v>201</v>
      </c>
      <c r="W7" s="122" t="s">
        <v>286</v>
      </c>
    </row>
    <row r="8" spans="1:23" ht="24.9" customHeight="1" x14ac:dyDescent="0.3">
      <c r="A8" s="64">
        <v>4</v>
      </c>
      <c r="B8" s="60" t="str">
        <f t="shared" si="2"/>
        <v>OR1616</v>
      </c>
      <c r="C8" s="119" t="str">
        <f t="shared" si="3"/>
        <v>Mangalpur</v>
      </c>
      <c r="D8" s="41" t="str">
        <f t="shared" si="4"/>
        <v>FN25-26-03100</v>
      </c>
      <c r="E8" s="65">
        <v>45988</v>
      </c>
      <c r="F8" s="38" t="str">
        <f t="shared" si="5"/>
        <v>Bipin Biharee Barik</v>
      </c>
      <c r="G8" s="49" t="str">
        <f t="shared" si="6"/>
        <v>SF0067005</v>
      </c>
      <c r="H8" s="49" t="str">
        <f t="shared" si="7"/>
        <v>Loan Officer</v>
      </c>
      <c r="I8" s="120" t="s">
        <v>261</v>
      </c>
      <c r="J8" s="120" t="s">
        <v>264</v>
      </c>
      <c r="K8" s="120" t="s">
        <v>268</v>
      </c>
      <c r="L8" s="11">
        <v>351053297</v>
      </c>
      <c r="M8" s="65" t="s">
        <v>269</v>
      </c>
      <c r="N8" s="124">
        <v>57409</v>
      </c>
      <c r="O8" s="124">
        <v>3100</v>
      </c>
      <c r="P8" s="121" t="s">
        <v>139</v>
      </c>
      <c r="Q8" s="80">
        <v>45479</v>
      </c>
      <c r="R8" s="124">
        <v>3100</v>
      </c>
      <c r="S8" s="124">
        <v>0</v>
      </c>
      <c r="T8" s="124">
        <v>0</v>
      </c>
      <c r="U8" s="125">
        <f t="shared" si="1"/>
        <v>3100</v>
      </c>
      <c r="V8" s="117" t="s">
        <v>201</v>
      </c>
      <c r="W8" s="122" t="s">
        <v>287</v>
      </c>
    </row>
    <row r="9" spans="1:23" ht="24.9" customHeight="1" x14ac:dyDescent="0.3">
      <c r="A9" s="64">
        <v>5</v>
      </c>
      <c r="B9" s="60" t="str">
        <f t="shared" si="2"/>
        <v>OR1616</v>
      </c>
      <c r="C9" s="119" t="str">
        <f t="shared" si="3"/>
        <v>Mangalpur</v>
      </c>
      <c r="D9" s="41" t="str">
        <f t="shared" si="4"/>
        <v>FN25-26-03100</v>
      </c>
      <c r="E9" s="65">
        <v>45988</v>
      </c>
      <c r="F9" s="38" t="str">
        <f t="shared" si="5"/>
        <v>Bipin Biharee Barik</v>
      </c>
      <c r="G9" s="49" t="str">
        <f t="shared" si="6"/>
        <v>SF0067005</v>
      </c>
      <c r="H9" s="49" t="str">
        <f t="shared" si="7"/>
        <v>Loan Officer</v>
      </c>
      <c r="I9" s="120" t="s">
        <v>261</v>
      </c>
      <c r="J9" s="120" t="s">
        <v>264</v>
      </c>
      <c r="K9" s="120" t="s">
        <v>268</v>
      </c>
      <c r="L9" s="11">
        <v>351053297</v>
      </c>
      <c r="M9" s="65" t="s">
        <v>269</v>
      </c>
      <c r="N9" s="124">
        <v>57409</v>
      </c>
      <c r="O9" s="124">
        <v>3100</v>
      </c>
      <c r="P9" s="121" t="s">
        <v>139</v>
      </c>
      <c r="Q9" s="80">
        <v>45510</v>
      </c>
      <c r="R9" s="124">
        <v>3100</v>
      </c>
      <c r="S9" s="124">
        <v>0</v>
      </c>
      <c r="T9" s="124">
        <v>0</v>
      </c>
      <c r="U9" s="125">
        <f t="shared" si="1"/>
        <v>3100</v>
      </c>
      <c r="V9" s="117" t="s">
        <v>201</v>
      </c>
      <c r="W9" s="122" t="s">
        <v>288</v>
      </c>
    </row>
    <row r="10" spans="1:23" ht="24.9" customHeight="1" x14ac:dyDescent="0.3">
      <c r="A10" s="64">
        <v>6</v>
      </c>
      <c r="B10" s="60" t="str">
        <f t="shared" si="2"/>
        <v>OR1616</v>
      </c>
      <c r="C10" s="119" t="str">
        <f t="shared" si="3"/>
        <v>Mangalpur</v>
      </c>
      <c r="D10" s="41" t="str">
        <f t="shared" si="4"/>
        <v>FN25-26-03100</v>
      </c>
      <c r="E10" s="65">
        <v>45988</v>
      </c>
      <c r="F10" s="38" t="str">
        <f t="shared" si="5"/>
        <v>Bipin Biharee Barik</v>
      </c>
      <c r="G10" s="49" t="str">
        <f t="shared" si="6"/>
        <v>SF0067005</v>
      </c>
      <c r="H10" s="49" t="str">
        <f t="shared" si="7"/>
        <v>Loan Officer</v>
      </c>
      <c r="I10" s="120" t="s">
        <v>261</v>
      </c>
      <c r="J10" s="120" t="s">
        <v>264</v>
      </c>
      <c r="K10" s="120" t="s">
        <v>268</v>
      </c>
      <c r="L10" s="11">
        <v>351053297</v>
      </c>
      <c r="M10" s="65" t="s">
        <v>269</v>
      </c>
      <c r="N10" s="124">
        <v>57409</v>
      </c>
      <c r="O10" s="124">
        <v>3100</v>
      </c>
      <c r="P10" s="121" t="s">
        <v>139</v>
      </c>
      <c r="Q10" s="80">
        <v>45541</v>
      </c>
      <c r="R10" s="124">
        <v>3100</v>
      </c>
      <c r="S10" s="124">
        <v>0</v>
      </c>
      <c r="T10" s="124">
        <v>0</v>
      </c>
      <c r="U10" s="125">
        <f t="shared" si="1"/>
        <v>3100</v>
      </c>
      <c r="V10" s="117" t="s">
        <v>201</v>
      </c>
      <c r="W10" s="122" t="s">
        <v>289</v>
      </c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H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61916</v>
      </c>
      <c r="J5" s="38" t="s">
        <v>258</v>
      </c>
      <c r="K5" s="84">
        <v>61916</v>
      </c>
      <c r="L5" s="84" t="s">
        <v>259</v>
      </c>
      <c r="M5" s="38" t="s">
        <v>260</v>
      </c>
      <c r="N5" s="84">
        <v>109396</v>
      </c>
      <c r="O5" s="84" t="s">
        <v>261</v>
      </c>
      <c r="P5" s="84">
        <v>150075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351053297</v>
      </c>
      <c r="Z5" s="38" t="s">
        <v>268</v>
      </c>
      <c r="AA5" s="108" t="s">
        <v>269</v>
      </c>
      <c r="AB5" s="84">
        <v>57409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3158</v>
      </c>
      <c r="AK5" s="84">
        <v>3100</v>
      </c>
      <c r="AL5" s="108" t="s">
        <v>276</v>
      </c>
      <c r="AM5" s="84">
        <v>22444.65</v>
      </c>
      <c r="AN5" s="112">
        <v>11713.35</v>
      </c>
      <c r="AO5" s="112">
        <v>34158</v>
      </c>
      <c r="AP5" s="112">
        <v>34964.35</v>
      </c>
      <c r="AQ5" s="112">
        <v>5335.65</v>
      </c>
      <c r="AR5" s="112">
        <v>40300</v>
      </c>
      <c r="AS5" s="112">
        <v>34964.35</v>
      </c>
      <c r="AT5" s="112">
        <v>5335.65</v>
      </c>
      <c r="AU5" s="112">
        <v>40300</v>
      </c>
      <c r="AV5" s="84">
        <v>32</v>
      </c>
      <c r="AW5" s="84"/>
      <c r="AX5" s="84"/>
      <c r="AY5" s="108"/>
      <c r="AZ5" s="84"/>
      <c r="BA5" s="84"/>
      <c r="BB5" s="84" t="s">
        <v>277</v>
      </c>
      <c r="BC5" s="84" t="s">
        <v>278</v>
      </c>
      <c r="BD5" s="108"/>
      <c r="BE5" s="84">
        <v>0</v>
      </c>
      <c r="BF5" s="38" t="s">
        <v>264</v>
      </c>
      <c r="BG5" s="84" t="s">
        <v>279</v>
      </c>
      <c r="BH5" s="114" t="s">
        <v>280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18600</v>
      </c>
      <c r="BQ5" s="117" t="s">
        <v>201</v>
      </c>
      <c r="BR5" s="118" t="s">
        <v>281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2025-12-03T05:52:56Z</dcterms:modified>
</cp:coreProperties>
</file>