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jpur Town-FN25-26-03105\"/>
    </mc:Choice>
  </mc:AlternateContent>
  <xr:revisionPtr revIDLastSave="0" documentId="13_ncr:1_{AFAA0C6D-B8FB-4D39-9B2C-F8148584AD8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<sst xmlns="http://schemas.openxmlformats.org/spreadsheetml/2006/main" count="343" uniqueCount="291">
  <si>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</si>
  <si>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</si>
  <si>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</si>
  <si>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</si>
  <si>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</si>
  <si>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</si>
  <si>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</si>
  <si>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</si>
  <si>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</si>
  <si>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</si>
  <si>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</si>
  <si>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</si>
  <si>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</si>
  <si>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</si>
  <si>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</si>
  <si>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</si>
  <si>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</si>
  <si>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</si>
  <si>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</si>
  <si>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</si>
  <si>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</si>
  <si>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</si>
  <si>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</si>
  <si>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</si>
  <si>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</si>
  <si>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</si>
  <si>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</si>
  <si>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</si>
  <si>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</si>
  <si>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</si>
  <si>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</si>
  <si>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</si>
  <si>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</si>
  <si>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</si>
  <si>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</si>
  <si>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</si>
  <si>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</si>
  <si>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</si>
  <si>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</si>
  <si>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</si>
  <si>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</si>
  <si>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</si>
  <si>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</si>
  <si>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</si>
  <si>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</si>
  <si>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</si>
  <si>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</si>
  <si>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</si>
  <si>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</si>
  <si>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</si>
  <si>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</si>
  <si>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</si>
  <si>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</si>
  <si>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</si>
  <si>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</si>
  <si>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</si>
  <si>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</si>
  <si>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</si>
  <si>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</si>
  <si>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</si>
  <si>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</si>
  <si>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</si>
  <si>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</si>
  <si>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</si>
  <si>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</si>
  <si>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</si>
  <si>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</si>
  <si>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</si>
  <si>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</si>
  <si>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</si>
  <si>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</si>
  <si>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</si>
  <si>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</si>
  <si>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</si>
  <si>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</si>
  <si>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</si>
  <si>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</si>
  <si>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</si>
  <si>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</si>
  <si>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</si>
  <si>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</si>
  <si>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</si>
  <si>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</si>
  <si>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</si>
  <si>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</si>
  <si>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</si>
  <si>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</si>
  <si>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</si>
  <si>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</si>
  <si>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</si>
  <si>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</si>
  <si>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</si>
  <si>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</si>
  <si>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</si>
  <si>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</si>
  <si>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</si>
  <si>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</si>
  <si>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</si>
  <si>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</si>
  <si>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</si>
  <si>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</si>
  <si>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</si>
  <si>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</si>
  <si>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</si>
  <si>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</si>
  <si>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</si>
  <si>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</si>
  <si>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</si>
  <si>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</si>
  <si>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</si>
  <si>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</si>
  <si>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</si>
  <si>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</si>
  <si>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</si>
  <si>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</si>
  <si>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</si>
  <si>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</si>
  <si>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</si>
  <si>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</si>
  <si>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</si>
  <si>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</si>
  <si>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</si>
  <si>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</si>
  <si>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</si>
  <si>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</si>
  <si>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</si>
  <si>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</si>
  <si>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</si>
  <si>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</si>
  <si>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</si>
  <si>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</si>
  <si>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</si>
  <si>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</si>
  <si>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</si>
  <si>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</si>
  <si>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</si>
  <si>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</si>
  <si>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</si>
  <si>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</si>
  <si>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</si>
  <si>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</si>
  <si>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</si>
  <si>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</si>
  <si>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</si>
  <si>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</si>
  <si>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</si>
  <si>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</si>
  <si>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</si>
  <si>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</si>
  <si>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</si>
  <si>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</si>
  <si>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</si>
  <si>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</si>
  <si>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</si>
  <si>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</si>
  <si>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</si>
  <si>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</si>
  <si>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</si>
  <si>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</si>
  <si>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</si>
  <si>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</si>
  <si>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</si>
  <si>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</si>
  <si>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</si>
  <si>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</si>
  <si>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</si>
  <si>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</si>
  <si>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</si>
  <si>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</si>
  <si>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</si>
  <si>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</si>
  <si>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</si>
  <si>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</si>
  <si>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</si>
  <si>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</si>
  <si>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</si>
  <si>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</si>
  <si>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</si>
  <si>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</si>
  <si>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</si>
  <si>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</si>
  <si>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</si>
  <si>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</si>
  <si>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</si>
  <si>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</si>
  <si>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</si>
  <si>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</si>
  <si>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</si>
  <si>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</si>
  <si>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</si>
  <si>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</si>
  <si>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</si>
  <si>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</si>
  <si>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</si>
  <si>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</si>
  <si>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</si>
  <si>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</si>
  <si>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</si>
  <si>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</si>
  <si>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</si>
  <si>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</si>
  <si>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</si>
  <si>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</si>
  <si>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</si>
  <si>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</si>
  <si>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</si>
  <si>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</si>
  <si>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</si>
  <si>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</si>
  <si>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</si>
  <si>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</si>
  <si>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</si>
  <si>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</si>
  <si>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</si>
  <si>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</si>
  <si>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</si>
  <si>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</si>
  <si>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</si>
  <si>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</si>
  <si>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</si>
  <si>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</si>
  <si>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</si>
  <si>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</si>
  <si>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</si>
  <si>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</si>
  <si>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</si>
  <si>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</si>
  <si>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</si>
  <si>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</si>
  <si>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</si>
  <si>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</si>
  <si>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</si>
  <si>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</si>
  <si>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</si>
  <si>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</si>
  <si>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</si>
  <si>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</si>
  <si>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</si>
  <si>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</si>
  <si>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</si>
  <si>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</si>
  <si>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</si>
  <si>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</si>
  <si>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</si>
  <si>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</si>
  <si>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</si>
  <si>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</si>
  <si>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</si>
  <si>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</si>
  <si>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</si>
  <si>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</si>
  <si>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</si>
  <si>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ORGL1008</t>
  </si>
  <si>
    <t>CHATURBHUJAPUR</t>
  </si>
  <si>
    <t>SF0037617</t>
  </si>
  <si>
    <t>Uttam Kumar Pradhan</t>
  </si>
  <si>
    <t>258</t>
  </si>
  <si>
    <t>htc</t>
  </si>
  <si>
    <t>Chetana</t>
  </si>
  <si>
    <t>SSF5911989</t>
  </si>
  <si>
    <t>BC</t>
  </si>
  <si>
    <t>HINDU</t>
  </si>
  <si>
    <t>Agriculture &amp; Farming</t>
  </si>
  <si>
    <t>TULASI DAS</t>
  </si>
  <si>
    <t>28-Mar-2024</t>
  </si>
  <si>
    <t>09</t>
  </si>
  <si>
    <t>1</t>
  </si>
  <si>
    <t>1.67 Yrs</t>
  </si>
  <si>
    <t>28 Mar 2024</t>
  </si>
  <si>
    <t>&lt;= 2 Years</t>
  </si>
  <si>
    <t>08-May-2024</t>
  </si>
  <si>
    <t>15-Nov-2025</t>
  </si>
  <si>
    <t>Open</t>
  </si>
  <si>
    <t>9777570265</t>
  </si>
  <si>
    <t>Soumya Ranjan Dash/SF0035153</t>
  </si>
  <si>
    <t>Fraud Observed: As per Loan Card Borrower paid her EMIs on dt 13/11/24 Rs 2240/- and on dt 11/12/24 Rs 2240/- to LO Suryakanta Malla but he has not posted in FIMO and also not remitted in Branch. Total Fraud Rs 4480/-.</t>
  </si>
  <si>
    <t>FN25-26-03105</t>
  </si>
  <si>
    <t>Suryakanta Malla</t>
  </si>
  <si>
    <t>SF0092683</t>
  </si>
  <si>
    <t>Fraud Observed: As per Loan Card Borrower paid her EMIs on dt 13/11/24 Rs 2240/- to LO Suryakanta Malla but he has not posted in FIMO and also not remitted in Branch. Total Fraud Rs 2240/-.</t>
  </si>
  <si>
    <t>Fraud Observed: As per Loan Card Borrower paid her EMIs on dt 11/12/24 Rs 2240/- to LO Suryakanta Malla but he has not posted in FIMO and also not remitted in Branch. Total Fraud Rs 2240/-.</t>
  </si>
  <si>
    <t>No Action Taken</t>
  </si>
  <si>
    <t>CSS</t>
  </si>
  <si>
    <t>Completed-Report Submitted</t>
  </si>
  <si>
    <t>Total Fraud Identified Rs 4480/-.</t>
  </si>
  <si>
    <t>Biranchi Narayan Swain/SF0003954</t>
  </si>
  <si>
    <t>Krushna Chandra Sahoo/SF0083225</t>
  </si>
  <si>
    <t>Alok Kumar Maharana/SF0083414</t>
  </si>
  <si>
    <t>Sanjaya Kumar Sahoo/SF0070624</t>
  </si>
  <si>
    <t>Terminated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</si>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</sst>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ORGL1008</v>
      </c>
      <c r="D5" s="63" t="str">
        <f>IF('Physical Cash at Safe'!D28="Yes", 'Physical Cash at Safe'!B4, 'Borrower Wise Details'!C5)</f>
        <v>Jajpur Town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45990</v>
      </c>
      <c r="H5" s="107" t="s">
        <v>282</v>
      </c>
      <c r="I5" s="61">
        <v>45992</v>
      </c>
      <c r="J5" s="74" t="str">
        <f>IF('Physical Cash at Safe'!D28="Yes",'Physical Cash at Safe'!E28,IF('Borrower Wise Details'!D5&lt;&gt;"",'Borrower Wise Details'!D5,""))</f>
        <v>FN25-26-03105</v>
      </c>
      <c r="K5" s="81">
        <v>1</v>
      </c>
      <c r="L5" s="82">
        <v>4480</v>
      </c>
      <c r="M5" s="82"/>
      <c r="N5" s="82" t="s">
        <v>285</v>
      </c>
      <c r="O5" s="82" t="s">
        <v>286</v>
      </c>
      <c r="P5" s="82" t="s">
        <v>287</v>
      </c>
      <c r="Q5" s="82" t="s">
        <v>288</v>
      </c>
      <c r="R5" s="75" t="str">
        <f>IF('Physical Cash at Safe'!$D$28="Yes", 'Physical Cash at Safe'!$A$28, IF('Borrower Wise Details'!F5&lt;&gt;"", 'Borrower Wise Details'!F5, ""))</f>
        <v>Suryakanta Malla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SF0092683</v>
      </c>
      <c r="U5" s="77" t="s">
        <v>289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283</v>
      </c>
      <c r="Z5" s="61">
        <v>45990</v>
      </c>
      <c r="AA5" s="61">
        <v>45993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45994</v>
      </c>
      <c r="AH5" s="70" t="s">
        <v>284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ORGL1008</v>
      </c>
      <c r="C5" s="50" t="str">
        <f>IF('Fraud Investigation Report'!D5="", "", 'Fraud Investigation Report'!D5)</f>
        <v>Jajpur Town</v>
      </c>
      <c r="D5" s="68" t="str">
        <f>IF(OR('Fraud Investigation Report'!R5="", 'Fraud Investigation Report'!R5=0), "", 'Fraud Investigation Report'!R5)</f>
        <v>Suryakanta Malla</v>
      </c>
      <c r="E5" s="68" t="str">
        <f>IF(OR('Fraud Investigation Report'!T5="", 'Fraud Investigation Report'!T5=0), "", 'Fraud Investigation Report'!T5)</f>
        <v>SF0092683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G5" sqref="G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ORGL1008</v>
      </c>
      <c r="C5" s="119" t="str">
        <f>IF('Loan Outstanding Report'!$H$5="", "", 'Loan Outstanding Report'!$H$5)</f>
        <v>Jajpur Town</v>
      </c>
      <c r="D5" s="41" t="s">
        <v>276</v>
      </c>
      <c r="E5" s="65">
        <v>45990</v>
      </c>
      <c r="F5" s="38" t="s">
        <v>277</v>
      </c>
      <c r="G5" s="49" t="s">
        <v>278</v>
      </c>
      <c r="H5" s="49" t="s">
        <v>290</v>
      </c>
      <c r="I5" s="120" t="s">
        <v>256</v>
      </c>
      <c r="J5" s="120" t="s">
        <v>259</v>
      </c>
      <c r="K5" s="120" t="s">
        <v>263</v>
      </c>
      <c r="L5" s="11">
        <v>356172223</v>
      </c>
      <c r="M5" s="65" t="s">
        <v>264</v>
      </c>
      <c r="N5" s="124">
        <v>42000</v>
      </c>
      <c r="O5" s="124">
        <v>2240</v>
      </c>
      <c r="P5" s="121" t="s">
        <v>139</v>
      </c>
      <c r="Q5" s="80">
        <v>45609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279</v>
      </c>
    </row>
    <row r="6" spans="1:23" ht="25.05" customHeight="1" x14ac:dyDescent="0.3">
      <c r="A6" s="64">
        <v>2</v>
      </c>
      <c r="B6" s="60" t="str">
        <f>IF(J6&lt;&gt;"", $B$5, "")</f>
        <v>ORGL1008</v>
      </c>
      <c r="C6" s="119" t="str">
        <f>IF(J6&lt;&gt;"", $C$5, "")</f>
        <v>Jajpur Town</v>
      </c>
      <c r="D6" s="41" t="str">
        <f>IF(J6&lt;&gt;"", $D$5, "")</f>
        <v>FN25-26-03105</v>
      </c>
      <c r="E6" s="65">
        <v>45990</v>
      </c>
      <c r="F6" s="38" t="str">
        <f>IF(J6&lt;&gt;"", $F$5, "")</f>
        <v>Suryakanta Malla</v>
      </c>
      <c r="G6" s="49" t="str">
        <f>IF(J6&lt;&gt;"", $G$5, "")</f>
        <v>SF0092683</v>
      </c>
      <c r="H6" s="49" t="str">
        <f>IF(J6&lt;&gt;"", $H$5, "")</f>
        <v>Loan Officer</v>
      </c>
      <c r="I6" s="120" t="s">
        <v>256</v>
      </c>
      <c r="J6" s="120" t="s">
        <v>259</v>
      </c>
      <c r="K6" s="120" t="s">
        <v>263</v>
      </c>
      <c r="L6" s="11">
        <v>356172223</v>
      </c>
      <c r="M6" s="65" t="s">
        <v>264</v>
      </c>
      <c r="N6" s="124">
        <v>42000</v>
      </c>
      <c r="O6" s="124">
        <v>2240</v>
      </c>
      <c r="P6" s="121" t="s">
        <v>139</v>
      </c>
      <c r="Q6" s="80">
        <v>45637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280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M5" activePane="bottomRight" state="frozen"/>
      <selection pane="topRight" activeCell="Q1" sqref="Q1"/>
      <selection pane="bottomLeft" activeCell="A5" sqref="A5"/>
      <selection pane="bottomRight" activeCell="AM5" sqref="AM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51333</v>
      </c>
      <c r="J5" s="38" t="s">
        <v>253</v>
      </c>
      <c r="K5" s="84">
        <v>51333</v>
      </c>
      <c r="L5" s="84" t="s">
        <v>254</v>
      </c>
      <c r="M5" s="38" t="s">
        <v>255</v>
      </c>
      <c r="N5" s="84">
        <v>302074</v>
      </c>
      <c r="O5" s="84" t="s">
        <v>256</v>
      </c>
      <c r="P5" s="84">
        <v>408313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356172223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23994.39</v>
      </c>
      <c r="AN5" s="112">
        <v>10815.61</v>
      </c>
      <c r="AO5" s="112">
        <v>34810</v>
      </c>
      <c r="AP5" s="112">
        <v>18005.61</v>
      </c>
      <c r="AQ5" s="112">
        <v>1652.39</v>
      </c>
      <c r="AR5" s="112">
        <v>19658</v>
      </c>
      <c r="AS5" s="112">
        <v>6821.32</v>
      </c>
      <c r="AT5" s="112">
        <v>928.68</v>
      </c>
      <c r="AU5" s="112">
        <v>7750</v>
      </c>
      <c r="AV5" s="84">
        <v>19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45990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4480</v>
      </c>
      <c r="BQ5" s="117" t="s">
        <v>202</v>
      </c>
      <c r="BR5" s="118" t="s">
        <v>275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2025-12-03T10:18:59Z</dcterms:modified>
</cp:coreProperties>
</file>