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252E00BC-543B-4ACB-A9A4-3CD397BDC7D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<sst xmlns="http://schemas.openxmlformats.org/spreadsheetml/2006/main" count="344" uniqueCount="294">
  <si>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</si>
  <si>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</si>
  <si>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</si>
  <si>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</si>
  <si>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</si>
  <si>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</si>
  <si>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</si>
  <si>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</si>
  <si>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</si>
  <si>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</si>
  <si>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</si>
  <si>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</si>
  <si>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</si>
  <si>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</si>
  <si>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</si>
  <si>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</si>
  <si>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</si>
  <si>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</si>
  <si>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</si>
  <si>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</si>
  <si>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</si>
  <si>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</si>
  <si>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</si>
  <si>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</si>
  <si>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</si>
  <si>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</si>
  <si>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</si>
  <si>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</si>
  <si>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</si>
  <si>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</si>
  <si>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</si>
  <si>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</si>
  <si>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</si>
  <si>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</si>
  <si>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</si>
  <si>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</si>
  <si>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</si>
  <si>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</si>
  <si>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</si>
  <si>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</si>
  <si>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</si>
  <si>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</si>
  <si>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</si>
  <si>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</si>
  <si>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</si>
  <si>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</si>
  <si>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</si>
  <si>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</si>
  <si>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</si>
  <si>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</si>
  <si>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</si>
  <si>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</si>
  <si>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</si>
  <si>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</si>
  <si>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</si>
  <si>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</si>
  <si>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</si>
  <si>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</si>
  <si>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</si>
  <si>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</si>
  <si>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</si>
  <si>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</si>
  <si>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</si>
  <si>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</si>
  <si>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</si>
  <si>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</si>
  <si>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</si>
  <si>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</si>
  <si>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</si>
  <si>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</si>
  <si>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</si>
  <si>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</si>
  <si>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</si>
  <si>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</si>
  <si>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</si>
  <si>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</si>
  <si>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</si>
  <si>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</si>
  <si>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</si>
  <si>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</si>
  <si>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</si>
  <si>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</si>
  <si>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</si>
  <si>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</si>
  <si>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</si>
  <si>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</si>
  <si>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</si>
  <si>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</si>
  <si>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</si>
  <si>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</si>
  <si>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</si>
  <si>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</si>
  <si>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</si>
  <si>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</si>
  <si>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</si>
  <si>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</si>
  <si>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</si>
  <si>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</si>
  <si>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</si>
  <si>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</si>
  <si>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</si>
  <si>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</si>
  <si>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</si>
  <si>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</si>
  <si>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</si>
  <si>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</si>
  <si>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</si>
  <si>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</si>
  <si>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</si>
  <si>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</si>
  <si>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</si>
  <si>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</si>
  <si>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</si>
  <si>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</si>
  <si>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</si>
  <si>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</si>
  <si>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</si>
  <si>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</si>
  <si>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</si>
  <si>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</si>
  <si>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</si>
  <si>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</si>
  <si>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</si>
  <si>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</si>
  <si>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</si>
  <si>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</si>
  <si>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</si>
  <si>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</si>
  <si>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</si>
  <si>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</si>
  <si>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</si>
  <si>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</si>
  <si>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</si>
  <si>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</si>
  <si>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</si>
  <si>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</si>
  <si>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</si>
  <si>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</si>
  <si>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</si>
  <si>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</si>
  <si>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</si>
  <si>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</si>
  <si>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</si>
  <si>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</si>
  <si>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</si>
  <si>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</si>
  <si>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</si>
  <si>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</si>
  <si>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</si>
  <si>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</si>
  <si>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</si>
  <si>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</si>
  <si>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</si>
  <si>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</si>
  <si>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</si>
  <si>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</si>
  <si>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</si>
  <si>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</si>
  <si>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</si>
  <si>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</si>
  <si>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</si>
  <si>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</si>
  <si>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</si>
  <si>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</si>
  <si>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</si>
  <si>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</si>
  <si>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</si>
  <si>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</si>
  <si>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</si>
  <si>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</si>
  <si>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</si>
  <si>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</si>
  <si>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</si>
  <si>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</si>
  <si>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</si>
  <si>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</si>
  <si>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</si>
  <si>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</si>
  <si>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</si>
  <si>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</si>
  <si>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</si>
  <si>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</si>
  <si>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</si>
  <si>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</si>
  <si>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</si>
  <si>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</si>
  <si>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</si>
  <si>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</si>
  <si>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</si>
  <si>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</si>
  <si>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</si>
  <si>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</si>
  <si>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</si>
  <si>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</si>
  <si>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</si>
  <si>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</si>
  <si>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</si>
  <si>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</si>
  <si>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</si>
  <si>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</si>
  <si>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</si>
  <si>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</si>
  <si>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</si>
  <si>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</si>
  <si>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</si>
  <si>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</si>
  <si>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</si>
  <si>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</si>
  <si>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</si>
  <si>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</si>
  <si>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</si>
  <si>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</si>
  <si>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</si>
  <si>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</si>
  <si>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</si>
  <si>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</si>
  <si>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</si>
  <si>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</si>
  <si>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</si>
  <si>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</si>
  <si>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</si>
  <si>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</si>
  <si>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</si>
  <si>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</si>
  <si>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</si>
  <si>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</si>
  <si>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</si>
  <si>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</si>
  <si>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</si>
  <si>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</si>
  <si>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</si>
  <si>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</si>
  <si>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</si>
  <si>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</si>
  <si>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</si>
  <si>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</si>
  <si>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</si>
  <si>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</si>
  <si>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</si>
  <si>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</si>
  <si>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</si>
  <si>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</si>
  <si>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</si>
  <si>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</si>
  <si>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</si>
  <si>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Bihar-1</t>
  </si>
  <si>
    <t>Muzaffarpur</t>
  </si>
  <si>
    <t>saraiya</t>
  </si>
  <si>
    <t>BH2984</t>
  </si>
  <si>
    <t>Paroo</t>
  </si>
  <si>
    <t>Chetana</t>
  </si>
  <si>
    <t>1</t>
  </si>
  <si>
    <t>CA</t>
  </si>
  <si>
    <t>Saraiya</t>
  </si>
  <si>
    <t>Dual Staff</t>
  </si>
  <si>
    <t>Available &amp; Updated</t>
  </si>
  <si>
    <t>G1</t>
  </si>
  <si>
    <t>G2</t>
  </si>
  <si>
    <t>Nikesh Kumar</t>
  </si>
  <si>
    <t>SF0088685</t>
  </si>
  <si>
    <t>BM</t>
  </si>
  <si>
    <t>FIR Not Filled</t>
  </si>
  <si>
    <t>CSS</t>
  </si>
  <si>
    <t>Completed-Report Submitted</t>
  </si>
  <si>
    <t>Terminated</t>
  </si>
  <si>
    <t>Pravin Kumar Pandit/SF0097197</t>
  </si>
  <si>
    <t>Aditya/SF0092055</t>
  </si>
  <si>
    <t>Vidya Bhusan Dubey/SF0024851</t>
  </si>
  <si>
    <t>Alok Kumar Raju/SF0091403</t>
  </si>
  <si>
    <t>PAROO</t>
  </si>
  <si>
    <t>SF0088921</t>
  </si>
  <si>
    <t>Chandan Kumar</t>
  </si>
  <si>
    <t>637656</t>
  </si>
  <si>
    <t>637656 Sanu33331</t>
  </si>
  <si>
    <t>SSF3803266</t>
  </si>
  <si>
    <t>BC</t>
  </si>
  <si>
    <t>MUSLIM</t>
  </si>
  <si>
    <t>Agriculture &amp; Farming</t>
  </si>
  <si>
    <t>REHANA KHATUN</t>
  </si>
  <si>
    <t>26-Apr-2023</t>
  </si>
  <si>
    <t>05</t>
  </si>
  <si>
    <t>2.59 Yrs</t>
  </si>
  <si>
    <t>26 Apr 2023</t>
  </si>
  <si>
    <t>&gt; 2 to 4 Years</t>
  </si>
  <si>
    <t>05-Jun-2023</t>
  </si>
  <si>
    <t>19-Jun-2025</t>
  </si>
  <si>
    <t>9498989896</t>
  </si>
  <si>
    <t>Satyam Kumar/SF0079688</t>
  </si>
  <si>
    <t>Abhishek Kumar</t>
  </si>
  <si>
    <t>SF0080446</t>
  </si>
  <si>
    <t>Credit Assitant</t>
  </si>
  <si>
    <t>On dated 05-11-24 EMI of Rs.2250 collected but not accounted in FIMO.</t>
  </si>
  <si>
    <t>FN25-26-03107</t>
  </si>
  <si>
    <t>As per the complaint raised by the borrower, post verification it is observed that LO Abhishek Kumar/SF0080446 collected Rs. 2250/- from the one borrower but same is not accounated in the FIMO , Affected Borrower-01, staff terminated on On dated 05-11-24.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</si>
</sst>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theme="1"/>
      <name val="Aptos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4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34" fillId="0" borderId="1" xfId="17" applyFont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4">
    <cellStyle name="Comma" xfId="30" builtinId="3"/>
    <cellStyle name="Comma 2" xfId="33" xr:uid="{DC47174E-B491-4E10-AC13-60C3544AFF8B}"/>
    <cellStyle name="Comma 2 2" xfId="14" xr:uid="{00000000-0005-0000-0000-000000000000}"/>
    <cellStyle name="Comma 2 2 2" xfId="32" xr:uid="{9A2E998A-B06F-4A5C-98B0-EF2A0F2B4A41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BH2984</v>
      </c>
      <c r="D5" s="63" t="str">
        <f>IF('Physical Cash at Safe'!D28="Yes", 'Physical Cash at Safe'!A4, 'Borrower Wise Details'!C5)</f>
        <v>Paroo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Muzaffarpur</v>
      </c>
      <c r="G5" s="61">
        <v>45989</v>
      </c>
      <c r="H5" s="107" t="s">
        <v>262</v>
      </c>
      <c r="I5" s="61">
        <v>45992</v>
      </c>
      <c r="J5" s="74" t="str">
        <f>IF('Physical Cash at Safe'!D28="Yes",'Physical Cash at Safe'!E28,IF('Borrower Wise Details'!D5&lt;&gt;"",'Borrower Wise Details'!D5,""))</f>
        <v>FN25-26-03107</v>
      </c>
      <c r="K5" s="81">
        <v>1</v>
      </c>
      <c r="L5" s="82">
        <v>2250</v>
      </c>
      <c r="M5" s="82">
        <v>0</v>
      </c>
      <c r="N5" s="82" t="s">
        <v>265</v>
      </c>
      <c r="O5" s="82" t="s">
        <v>266</v>
      </c>
      <c r="P5" s="82" t="s">
        <v>267</v>
      </c>
      <c r="Q5" s="82" t="s">
        <v>268</v>
      </c>
      <c r="R5" s="75" t="str">
        <f>IF('Physical Cash at Safe'!$D$28="Yes", 'Physical Cash at Safe'!$A$28, IF('Borrower Wise Details'!F5&lt;&gt;"", 'Borrower Wise Details'!F5, ""))</f>
        <v>Abhishek Kumar</v>
      </c>
      <c r="S5" s="74" t="str">
        <f>IF('Physical Cash at Safe'!$D$28="Yes", 'Physical Cash at Safe'!$C$28, IF('Borrower Wise Details'!H5&lt;&gt;"", 'Borrower Wise Details'!H5, ""))</f>
        <v>Credit Assitant</v>
      </c>
      <c r="T5" s="74" t="str">
        <f>IF('Physical Cash at Safe'!$D$28="Yes", 'Physical Cash at Safe'!$B$28, IF('Borrower Wise Details'!G5&lt;&gt;"", 'Borrower Wise Details'!G5, ""))</f>
        <v>SF0080446</v>
      </c>
      <c r="U5" s="77" t="s">
        <v>264</v>
      </c>
      <c r="V5" s="61">
        <v>45841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263</v>
      </c>
      <c r="Z5" s="61">
        <v>45992</v>
      </c>
      <c r="AA5" s="61">
        <v>45992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2250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45992</v>
      </c>
      <c r="AH5" s="70" t="s">
        <v>293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M5" sqref="M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BH2984</v>
      </c>
      <c r="C5" s="50" t="str">
        <f>IF('Fraud Investigation Report'!D5="", "", 'Fraud Investigation Report'!D5)</f>
        <v>Paroo</v>
      </c>
      <c r="D5" s="68" t="str">
        <f>IF(OR('Fraud Investigation Report'!R5="", 'Fraud Investigation Report'!R5=0), "", 'Fraud Investigation Report'!R5)</f>
        <v>Abhishek Kumar</v>
      </c>
      <c r="E5" s="68" t="str">
        <f>IF(OR('Fraud Investigation Report'!T5="", 'Fraud Investigation Report'!T5=0), "", 'Fraud Investigation Report'!T5)</f>
        <v>SF0080446</v>
      </c>
      <c r="F5" s="68" t="str">
        <f>IF(OR('Fraud Investigation Report'!S5="", 'Fraud Investigation Report'!S5=0), "", 'Fraud Investigation Report'!S5)</f>
        <v>Credit Assitant</v>
      </c>
      <c r="G5" s="50" t="str">
        <f>IF('Fraud Investigation Report'!J5="", "", 'Fraud Investigation Report'!J5)</f>
        <v>FN25-26-03107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2250</v>
      </c>
      <c r="Q5" s="49"/>
      <c r="R5" s="84" t="s">
        <v>261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26" sqref="A26:E2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4" t="s">
        <v>2</v>
      </c>
      <c r="B1" s="135"/>
      <c r="C1" s="135"/>
      <c r="D1" s="135"/>
      <c r="E1" s="136"/>
    </row>
    <row r="2" spans="1:5" ht="18" x14ac:dyDescent="0.35">
      <c r="A2" s="14"/>
      <c r="B2" s="137" t="s">
        <v>3</v>
      </c>
      <c r="C2" s="137"/>
      <c r="D2" s="137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248</v>
      </c>
      <c r="B4" s="41" t="s">
        <v>249</v>
      </c>
      <c r="C4" s="41" t="s">
        <v>253</v>
      </c>
      <c r="D4" s="41" t="s">
        <v>246</v>
      </c>
      <c r="E4" s="41" t="s">
        <v>246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245</v>
      </c>
      <c r="B6" s="18">
        <v>45989</v>
      </c>
      <c r="C6" s="18">
        <v>45988</v>
      </c>
      <c r="D6" s="18">
        <v>45989</v>
      </c>
      <c r="E6" s="19">
        <v>0.53472222222222221</v>
      </c>
    </row>
    <row r="7" spans="1:5" ht="15.6" x14ac:dyDescent="0.3">
      <c r="A7" s="138" t="s">
        <v>70</v>
      </c>
      <c r="B7" s="139"/>
      <c r="C7" s="139"/>
      <c r="D7" s="139"/>
      <c r="E7" s="139"/>
    </row>
    <row r="8" spans="1:5" ht="15" customHeight="1" x14ac:dyDescent="0.3">
      <c r="A8" s="140" t="s">
        <v>71</v>
      </c>
      <c r="B8" s="142" t="s">
        <v>92</v>
      </c>
      <c r="C8" s="143"/>
      <c r="D8" s="144" t="s">
        <v>72</v>
      </c>
      <c r="E8" s="145"/>
    </row>
    <row r="9" spans="1:5" ht="14.4" x14ac:dyDescent="0.3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16</v>
      </c>
      <c r="C11" s="23">
        <f>B11*A11</f>
        <v>8000</v>
      </c>
      <c r="D11" s="25">
        <v>16</v>
      </c>
      <c r="E11" s="23">
        <f t="shared" ref="E11:E17" si="0">D11*A11</f>
        <v>8000</v>
      </c>
    </row>
    <row r="12" spans="1:5" ht="14.4" x14ac:dyDescent="0.3">
      <c r="A12" s="24">
        <v>200</v>
      </c>
      <c r="B12" s="25">
        <v>6</v>
      </c>
      <c r="C12" s="23">
        <f>B12*A12</f>
        <v>1200</v>
      </c>
      <c r="D12" s="25">
        <v>6</v>
      </c>
      <c r="E12" s="23">
        <f t="shared" si="0"/>
        <v>1200</v>
      </c>
    </row>
    <row r="13" spans="1:5" ht="14.4" x14ac:dyDescent="0.3">
      <c r="A13" s="24">
        <v>100</v>
      </c>
      <c r="B13" s="25">
        <v>6</v>
      </c>
      <c r="C13" s="23">
        <f t="shared" ref="C13:C17" si="1">B13*A13</f>
        <v>600</v>
      </c>
      <c r="D13" s="25">
        <v>6</v>
      </c>
      <c r="E13" s="23">
        <f t="shared" si="0"/>
        <v>600</v>
      </c>
    </row>
    <row r="14" spans="1:5" ht="14.4" x14ac:dyDescent="0.3">
      <c r="A14" s="24">
        <v>50</v>
      </c>
      <c r="B14" s="25">
        <v>3</v>
      </c>
      <c r="C14" s="23">
        <f t="shared" si="1"/>
        <v>150</v>
      </c>
      <c r="D14" s="25">
        <v>3</v>
      </c>
      <c r="E14" s="23">
        <f t="shared" si="0"/>
        <v>150</v>
      </c>
    </row>
    <row r="15" spans="1:5" ht="14.4" x14ac:dyDescent="0.3">
      <c r="A15" s="24">
        <v>20</v>
      </c>
      <c r="B15" s="25">
        <v>11</v>
      </c>
      <c r="C15" s="23">
        <f t="shared" si="1"/>
        <v>220</v>
      </c>
      <c r="D15" s="25">
        <v>11</v>
      </c>
      <c r="E15" s="23">
        <f t="shared" si="0"/>
        <v>220</v>
      </c>
    </row>
    <row r="16" spans="1:5" ht="14.4" x14ac:dyDescent="0.3">
      <c r="A16" s="24">
        <v>10</v>
      </c>
      <c r="B16" s="25">
        <v>2</v>
      </c>
      <c r="C16" s="23">
        <f t="shared" si="1"/>
        <v>20</v>
      </c>
      <c r="D16" s="25">
        <v>2</v>
      </c>
      <c r="E16" s="23">
        <f t="shared" si="0"/>
        <v>20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10190</v>
      </c>
      <c r="D19" s="30" t="s">
        <v>76</v>
      </c>
      <c r="E19" s="31">
        <f>SUM(E10:E18)</f>
        <v>10190</v>
      </c>
    </row>
    <row r="20" spans="1:5" ht="30" customHeight="1" x14ac:dyDescent="0.3">
      <c r="A20" s="146" t="s">
        <v>97</v>
      </c>
      <c r="B20" s="147"/>
      <c r="C20" s="32">
        <v>10190</v>
      </c>
      <c r="D20" s="33" t="s">
        <v>91</v>
      </c>
      <c r="E20" s="34">
        <v>0</v>
      </c>
    </row>
    <row r="21" spans="1:5" ht="30" customHeight="1" x14ac:dyDescent="0.3">
      <c r="A21" s="148" t="s">
        <v>88</v>
      </c>
      <c r="B21" s="149"/>
      <c r="C21" s="34">
        <v>0</v>
      </c>
      <c r="D21" s="33" t="s">
        <v>89</v>
      </c>
      <c r="E21" s="34">
        <v>0</v>
      </c>
    </row>
    <row r="22" spans="1:5" ht="30" customHeight="1" x14ac:dyDescent="0.3">
      <c r="A22" s="148" t="s">
        <v>77</v>
      </c>
      <c r="B22" s="149"/>
      <c r="C22" s="34">
        <v>0</v>
      </c>
      <c r="D22" s="35" t="s">
        <v>78</v>
      </c>
      <c r="E22" s="34"/>
    </row>
    <row r="23" spans="1:5" ht="30" customHeight="1" x14ac:dyDescent="0.3">
      <c r="A23" s="148" t="s">
        <v>79</v>
      </c>
      <c r="B23" s="149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33"/>
      <c r="C24" s="133"/>
      <c r="D24" s="133"/>
      <c r="E24" s="133"/>
    </row>
    <row r="25" spans="1:5" ht="57.75" customHeight="1" x14ac:dyDescent="0.3">
      <c r="A25" s="36" t="s">
        <v>81</v>
      </c>
      <c r="B25" s="155"/>
      <c r="C25" s="155"/>
      <c r="D25" s="155"/>
      <c r="E25" s="155"/>
    </row>
    <row r="26" spans="1:5" ht="20.100000000000001" customHeight="1" x14ac:dyDescent="0.3">
      <c r="A26" s="160" t="s">
        <v>189</v>
      </c>
      <c r="B26" s="160"/>
      <c r="C26" s="160"/>
      <c r="D26" s="160"/>
      <c r="E26" s="16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58" t="s">
        <v>215</v>
      </c>
      <c r="E29" s="159"/>
    </row>
    <row r="30" spans="1:5" ht="40.049999999999997" customHeight="1" x14ac:dyDescent="0.3">
      <c r="A30" s="127"/>
      <c r="B30" s="127"/>
      <c r="C30" s="128"/>
      <c r="D30" s="161"/>
      <c r="E30" s="162"/>
    </row>
    <row r="31" spans="1:5" ht="15" customHeight="1" x14ac:dyDescent="0.3">
      <c r="A31" s="163"/>
      <c r="B31" s="164"/>
      <c r="C31" s="164"/>
      <c r="D31" s="164"/>
      <c r="E31" s="165"/>
    </row>
    <row r="32" spans="1:5" ht="24.75" customHeight="1" x14ac:dyDescent="0.3">
      <c r="A32" s="37" t="s">
        <v>216</v>
      </c>
      <c r="B32" s="38" t="s">
        <v>254</v>
      </c>
      <c r="C32" s="37" t="s">
        <v>82</v>
      </c>
      <c r="D32" s="156" t="s">
        <v>255</v>
      </c>
      <c r="E32" s="157"/>
    </row>
    <row r="33" spans="1:5" ht="18" customHeight="1" x14ac:dyDescent="0.3">
      <c r="A33" s="37" t="s">
        <v>83</v>
      </c>
      <c r="B33" s="106" t="s">
        <v>256</v>
      </c>
      <c r="C33" s="39" t="s">
        <v>84</v>
      </c>
      <c r="D33" s="150" t="s">
        <v>257</v>
      </c>
      <c r="E33" s="151"/>
    </row>
    <row r="34" spans="1:5" ht="27.6" x14ac:dyDescent="0.3">
      <c r="A34" s="39" t="s">
        <v>217</v>
      </c>
      <c r="B34" s="38" t="s">
        <v>258</v>
      </c>
      <c r="C34" s="39" t="s">
        <v>218</v>
      </c>
      <c r="D34" s="152" t="s">
        <v>271</v>
      </c>
      <c r="E34" s="153"/>
    </row>
    <row r="35" spans="1:5" ht="27.6" x14ac:dyDescent="0.3">
      <c r="A35" s="39" t="s">
        <v>219</v>
      </c>
      <c r="B35" s="38" t="s">
        <v>259</v>
      </c>
      <c r="C35" s="39" t="s">
        <v>221</v>
      </c>
      <c r="D35" s="152" t="s">
        <v>270</v>
      </c>
      <c r="E35" s="153"/>
    </row>
    <row r="36" spans="1:5" ht="25.5" customHeight="1" x14ac:dyDescent="0.3">
      <c r="A36" s="39" t="s">
        <v>220</v>
      </c>
      <c r="B36" s="38" t="s">
        <v>260</v>
      </c>
      <c r="C36" s="39" t="s">
        <v>222</v>
      </c>
      <c r="D36" s="154" t="s">
        <v>252</v>
      </c>
      <c r="E36" s="154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K1" zoomScale="90" zoomScaleNormal="90" workbookViewId="0">
      <selection activeCell="S5" sqref="S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BH2984</v>
      </c>
      <c r="C5" s="119" t="str">
        <f>IF('Loan Outstanding Report'!$H$5="", "", 'Loan Outstanding Report'!$H$5)</f>
        <v>Paroo</v>
      </c>
      <c r="D5" s="130" t="s">
        <v>292</v>
      </c>
      <c r="E5" s="65">
        <v>45992</v>
      </c>
      <c r="F5" s="131" t="s">
        <v>288</v>
      </c>
      <c r="G5" s="131" t="s">
        <v>289</v>
      </c>
      <c r="H5" s="131" t="s">
        <v>290</v>
      </c>
      <c r="I5" s="120" t="s">
        <v>272</v>
      </c>
      <c r="J5" s="120" t="s">
        <v>274</v>
      </c>
      <c r="K5" s="120" t="s">
        <v>278</v>
      </c>
      <c r="L5" s="11">
        <v>351476316</v>
      </c>
      <c r="M5" s="65" t="s">
        <v>279</v>
      </c>
      <c r="N5" s="124">
        <v>42000</v>
      </c>
      <c r="O5" s="124">
        <v>2240</v>
      </c>
      <c r="P5" s="121" t="s">
        <v>139</v>
      </c>
      <c r="Q5" s="80">
        <v>45601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202</v>
      </c>
      <c r="W5" s="122" t="s">
        <v>291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Z1" zoomScale="80" zoomScaleNormal="80" workbookViewId="0">
      <selection activeCell="BK5" sqref="BK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/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/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244</v>
      </c>
      <c r="C5" s="38" t="s">
        <v>245</v>
      </c>
      <c r="D5" s="38" t="s">
        <v>246</v>
      </c>
      <c r="E5" s="38" t="s">
        <v>246</v>
      </c>
      <c r="F5" s="38" t="s">
        <v>247</v>
      </c>
      <c r="G5" s="84" t="s">
        <v>248</v>
      </c>
      <c r="H5" s="38" t="s">
        <v>249</v>
      </c>
      <c r="I5" s="84">
        <v>177399</v>
      </c>
      <c r="J5" s="38" t="s">
        <v>269</v>
      </c>
      <c r="K5" s="84">
        <v>177399</v>
      </c>
      <c r="L5" s="84" t="s">
        <v>270</v>
      </c>
      <c r="M5" s="38" t="s">
        <v>271</v>
      </c>
      <c r="N5" s="84">
        <v>29756</v>
      </c>
      <c r="O5" s="84" t="s">
        <v>272</v>
      </c>
      <c r="P5" s="84">
        <v>526148</v>
      </c>
      <c r="Q5" s="38" t="s">
        <v>273</v>
      </c>
      <c r="R5" s="38" t="s">
        <v>250</v>
      </c>
      <c r="S5" s="84" t="s">
        <v>274</v>
      </c>
      <c r="T5" s="84" t="s">
        <v>274</v>
      </c>
      <c r="U5" s="84" t="s">
        <v>275</v>
      </c>
      <c r="V5" s="84" t="s">
        <v>276</v>
      </c>
      <c r="W5" s="84">
        <v>541</v>
      </c>
      <c r="X5" s="38" t="s">
        <v>277</v>
      </c>
      <c r="Y5" s="84">
        <v>351476316</v>
      </c>
      <c r="Z5" s="38" t="s">
        <v>278</v>
      </c>
      <c r="AA5" s="108" t="s">
        <v>279</v>
      </c>
      <c r="AB5" s="84">
        <v>42000</v>
      </c>
      <c r="AC5" s="108" t="s">
        <v>280</v>
      </c>
      <c r="AD5" s="84">
        <v>24</v>
      </c>
      <c r="AE5" s="84" t="s">
        <v>251</v>
      </c>
      <c r="AF5" s="84" t="s">
        <v>281</v>
      </c>
      <c r="AG5" s="108" t="s">
        <v>282</v>
      </c>
      <c r="AH5" s="84" t="s">
        <v>283</v>
      </c>
      <c r="AI5" s="108" t="s">
        <v>284</v>
      </c>
      <c r="AJ5" s="84">
        <v>2250</v>
      </c>
      <c r="AK5" s="84">
        <v>2250</v>
      </c>
      <c r="AL5" s="108" t="s">
        <v>285</v>
      </c>
      <c r="AM5" s="84">
        <v>39752</v>
      </c>
      <c r="AN5" s="112">
        <v>12225</v>
      </c>
      <c r="AO5" s="112">
        <v>51977</v>
      </c>
      <c r="AP5" s="112">
        <v>2248</v>
      </c>
      <c r="AQ5" s="112">
        <v>0</v>
      </c>
      <c r="AR5" s="112">
        <v>2248</v>
      </c>
      <c r="AS5" s="112">
        <v>2248</v>
      </c>
      <c r="AT5" s="112">
        <v>0</v>
      </c>
      <c r="AU5" s="112">
        <v>2248</v>
      </c>
      <c r="AV5" s="84">
        <v>30</v>
      </c>
      <c r="AW5" s="84"/>
      <c r="AX5" s="84"/>
      <c r="AY5" s="108"/>
      <c r="AZ5" s="84"/>
      <c r="BA5" s="84"/>
      <c r="BB5" s="84"/>
      <c r="BC5" s="84"/>
      <c r="BD5" s="108"/>
      <c r="BE5" s="84"/>
      <c r="BF5" s="38"/>
      <c r="BG5" s="84" t="s">
        <v>286</v>
      </c>
      <c r="BH5" s="114" t="s">
        <v>287</v>
      </c>
      <c r="BI5" s="38" t="s">
        <v>110</v>
      </c>
      <c r="BJ5" s="85">
        <v>45992</v>
      </c>
      <c r="BK5" s="84"/>
      <c r="BL5" s="38" t="s">
        <v>115</v>
      </c>
      <c r="BM5" s="115" t="s">
        <v>120</v>
      </c>
      <c r="BN5" s="116" t="s">
        <v>199</v>
      </c>
      <c r="BO5" s="84" t="s">
        <v>241</v>
      </c>
      <c r="BP5" s="84">
        <v>2250</v>
      </c>
      <c r="BQ5" s="117" t="s">
        <v>202</v>
      </c>
      <c r="BR5" s="129" t="s">
        <v>291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2025-12-09T06:52:53Z</dcterms:modified>
</cp:coreProperties>
</file>