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112\"/>
    </mc:Choice>
  </mc:AlternateContent>
  <xr:revisionPtr revIDLastSave="0" documentId="13_ncr:1_{E85AEB52-D53D-46D3-97A6-75E120D2A2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<sst xmlns="http://schemas.openxmlformats.org/spreadsheetml/2006/main" count="348" uniqueCount="299">
  <si>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</si>
  <si>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</si>
  <si>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</si>
  <si>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</si>
  <si>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</si>
  <si>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</si>
  <si>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</si>
  <si>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</si>
  <si>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</si>
  <si>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</si>
  <si>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</si>
  <si>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</si>
  <si>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</si>
  <si>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</si>
  <si>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</si>
  <si>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</si>
  <si>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</si>
  <si>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</si>
  <si>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</si>
  <si>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</si>
  <si>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</si>
  <si>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</si>
  <si>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</si>
  <si>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</si>
  <si>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</si>
  <si>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</si>
  <si>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</si>
  <si>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</si>
  <si>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</si>
  <si>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</si>
  <si>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</si>
  <si>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</si>
  <si>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</si>
  <si>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</si>
  <si>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</si>
  <si>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</si>
  <si>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</si>
  <si>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</si>
  <si>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</si>
  <si>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</si>
  <si>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</si>
  <si>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</si>
  <si>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</si>
  <si>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</si>
  <si>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</si>
  <si>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</si>
  <si>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</si>
  <si>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</si>
  <si>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</si>
  <si>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</si>
  <si>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</si>
  <si>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</si>
  <si>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</si>
  <si>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</si>
  <si>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</si>
  <si>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</si>
  <si>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</si>
  <si>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</si>
  <si>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</si>
  <si>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</si>
  <si>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</si>
  <si>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</si>
  <si>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</si>
  <si>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</si>
  <si>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</si>
  <si>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</si>
  <si>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</si>
  <si>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</si>
  <si>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</si>
  <si>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</si>
  <si>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</si>
  <si>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</si>
  <si>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</si>
  <si>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</si>
  <si>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</si>
  <si>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</si>
  <si>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</si>
  <si>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</si>
  <si>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</si>
  <si>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</si>
  <si>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</si>
  <si>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</si>
  <si>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</si>
  <si>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</si>
  <si>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</si>
  <si>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</si>
  <si>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</si>
  <si>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</si>
  <si>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</si>
  <si>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</si>
  <si>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</si>
  <si>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</si>
  <si>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</si>
  <si>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</si>
  <si>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</si>
  <si>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</si>
  <si>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</si>
  <si>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</si>
  <si>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</si>
  <si>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</si>
  <si>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</si>
  <si>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</si>
  <si>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</si>
  <si>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</si>
  <si>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</si>
  <si>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</si>
  <si>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</si>
  <si>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</si>
  <si>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</si>
  <si>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</si>
  <si>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</si>
  <si>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</si>
  <si>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</si>
  <si>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</si>
  <si>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</si>
  <si>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</si>
  <si>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</si>
  <si>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</si>
  <si>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</si>
  <si>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</si>
  <si>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</si>
  <si>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</si>
  <si>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</si>
  <si>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</si>
  <si>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</si>
  <si>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</si>
  <si>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</si>
  <si>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</si>
  <si>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</si>
  <si>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</si>
  <si>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</si>
  <si>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</si>
  <si>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</si>
  <si>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</si>
  <si>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</si>
  <si>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</si>
  <si>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</si>
  <si>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</si>
  <si>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</si>
  <si>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</si>
  <si>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</si>
  <si>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</si>
  <si>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</si>
  <si>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</si>
  <si>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</si>
  <si>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</si>
  <si>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</si>
  <si>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</si>
  <si>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</si>
  <si>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</si>
  <si>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</si>
  <si>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</si>
  <si>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</si>
  <si>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</si>
  <si>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</si>
  <si>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</si>
  <si>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</si>
  <si>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</si>
  <si>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</si>
  <si>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</si>
  <si>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</si>
  <si>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</si>
  <si>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</si>
  <si>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</si>
  <si>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</si>
  <si>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</si>
  <si>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</si>
  <si>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</si>
  <si>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</si>
  <si>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</si>
  <si>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</si>
  <si>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</si>
  <si>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</si>
  <si>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</si>
  <si>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</si>
  <si>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</si>
  <si>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</si>
  <si>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</si>
  <si>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</si>
  <si>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</si>
  <si>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</si>
  <si>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</si>
  <si>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</si>
  <si>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</si>
  <si>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</si>
  <si>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</si>
  <si>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</si>
  <si>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</si>
  <si>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</si>
  <si>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</si>
  <si>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</si>
  <si>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</si>
  <si>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</si>
  <si>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</si>
  <si>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</si>
  <si>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</si>
  <si>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</si>
  <si>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</si>
  <si>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</si>
  <si>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</si>
  <si>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</si>
  <si>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</si>
  <si>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</si>
  <si>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</si>
  <si>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</si>
  <si>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</si>
  <si>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</si>
  <si>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</si>
  <si>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</si>
  <si>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</si>
  <si>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</si>
  <si>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</si>
  <si>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</si>
  <si>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</si>
  <si>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</si>
  <si>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</si>
  <si>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</si>
  <si>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</si>
  <si>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</si>
  <si>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</si>
  <si>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</si>
  <si>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</si>
  <si>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</si>
  <si>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</si>
  <si>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</si>
  <si>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</si>
  <si>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</si>
  <si>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</si>
  <si>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</si>
  <si>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</si>
  <si>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</si>
  <si>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</si>
  <si>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</si>
  <si>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</si>
  <si>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</si>
  <si>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</si>
  <si>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</si>
  <si>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</si>
  <si>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</si>
  <si>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</si>
  <si>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</si>
  <si>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</si>
  <si>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</si>
  <si>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</si>
  <si>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</si>
  <si>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</si>
  <si>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</si>
  <si>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</si>
  <si>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</si>
  <si>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Bihar</t>
  </si>
  <si>
    <t>Dual Staff</t>
  </si>
  <si>
    <t>Available &amp; Updated</t>
  </si>
  <si>
    <t>BQM</t>
  </si>
  <si>
    <t>L</t>
  </si>
  <si>
    <t>R</t>
  </si>
  <si>
    <t>CA</t>
  </si>
  <si>
    <t>East</t>
  </si>
  <si>
    <t>Gaya Jee</t>
  </si>
  <si>
    <t>Guraru</t>
  </si>
  <si>
    <t>BH3036</t>
  </si>
  <si>
    <t>Mangrawan</t>
  </si>
  <si>
    <t>SF0094300</t>
  </si>
  <si>
    <t>Ajeet kumar</t>
  </si>
  <si>
    <t>653901</t>
  </si>
  <si>
    <t>MANJU</t>
  </si>
  <si>
    <t>Chetana</t>
  </si>
  <si>
    <t>SSF3781474</t>
  </si>
  <si>
    <t>OBC</t>
  </si>
  <si>
    <t>HINDU</t>
  </si>
  <si>
    <t>Bread Business</t>
  </si>
  <si>
    <t>BABITA KUMARI</t>
  </si>
  <si>
    <t>27-Apr-2023</t>
  </si>
  <si>
    <t>03</t>
  </si>
  <si>
    <t>1</t>
  </si>
  <si>
    <t>2.81 Yrs</t>
  </si>
  <si>
    <t>27 Apr 2023</t>
  </si>
  <si>
    <t>&gt; 2 to 4 Years</t>
  </si>
  <si>
    <t>03-Jun-2023</t>
  </si>
  <si>
    <t>03-Mar-2025</t>
  </si>
  <si>
    <t>Open</t>
  </si>
  <si>
    <t>30-Sep-2025</t>
  </si>
  <si>
    <t>Durgesh Kumar (SF0097143)</t>
  </si>
  <si>
    <t>1.This case is already covered in complain no- FN25-26-03108</t>
  </si>
  <si>
    <t>Sonu Kumar</t>
  </si>
  <si>
    <t>SF0071180</t>
  </si>
  <si>
    <t>FN25-26-03112</t>
  </si>
  <si>
    <t>This case is already covered in complain no- FN25-26-03108</t>
  </si>
  <si>
    <t>Gaya jee</t>
  </si>
  <si>
    <t>Sujeet Kumar</t>
  </si>
  <si>
    <t>SF0067529</t>
  </si>
  <si>
    <t>BM</t>
  </si>
  <si>
    <t>Aman Kumar</t>
  </si>
  <si>
    <t>SF0095395</t>
  </si>
  <si>
    <t>Business</t>
  </si>
  <si>
    <t>Brajesh Mishra/SF0093991</t>
  </si>
  <si>
    <t>Ravi Kumar Ranjan/SF0072744</t>
  </si>
  <si>
    <t>Terminated</t>
  </si>
  <si>
    <t>Completed-Report Submitted</t>
  </si>
  <si>
    <t>1.Buiseness team raised a complain that Staff Sonu kumar/SF0071180 had collected the preclose amount and not posted in Fimo.
2.The Comaplain team register a complain vide complain no-  FN25-26-03112.
3.This case is already covered in complain no- FN25-26-03108.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</si>
</sst>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BH3036</v>
      </c>
      <c r="D5" s="63" t="str">
        <f>IF('Physical Cash at Safe'!D28="Yes", 'Physical Cash at Safe'!A4, 'Borrower Wise Details'!C5)</f>
        <v>Guraru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 Jee</v>
      </c>
      <c r="G5" s="61">
        <v>45993</v>
      </c>
      <c r="H5" s="106" t="s">
        <v>293</v>
      </c>
      <c r="I5" s="61">
        <v>45993</v>
      </c>
      <c r="J5" s="74" t="str">
        <f>IF('Physical Cash at Safe'!D28="Yes",'Physical Cash at Safe'!E28,IF('Borrower Wise Details'!D5&lt;&gt;"",'Borrower Wise Details'!D5,""))</f>
        <v>FN25-26-03112</v>
      </c>
      <c r="K5" s="81">
        <v>1</v>
      </c>
      <c r="L5" s="82">
        <v>10660</v>
      </c>
      <c r="M5" s="82">
        <v>0</v>
      </c>
      <c r="N5" s="82" t="s">
        <v>294</v>
      </c>
      <c r="O5" s="82" t="s">
        <v>295</v>
      </c>
      <c r="P5" s="82" t="s">
        <v>295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SF0071180</v>
      </c>
      <c r="U5" s="77" t="s">
        <v>296</v>
      </c>
      <c r="V5" s="61">
        <v>45934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297</v>
      </c>
      <c r="Z5" s="61">
        <v>46066</v>
      </c>
      <c r="AA5" s="61">
        <v>46072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46112</v>
      </c>
      <c r="AH5" s="70" t="s">
        <v>298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SF0071180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FN25-26-03112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259</v>
      </c>
      <c r="B4" s="41" t="s">
        <v>258</v>
      </c>
      <c r="C4" s="41" t="s">
        <v>258</v>
      </c>
      <c r="D4" s="41" t="s">
        <v>258</v>
      </c>
      <c r="E4" s="41" t="s">
        <v>287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46066</v>
      </c>
      <c r="C6" s="18">
        <v>46065</v>
      </c>
      <c r="D6" s="18">
        <v>46066</v>
      </c>
      <c r="E6" s="19">
        <v>0.27083333333333331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109</v>
      </c>
      <c r="C11" s="23">
        <f>B11*A11</f>
        <v>54500</v>
      </c>
      <c r="D11" s="25">
        <v>109</v>
      </c>
      <c r="E11" s="23">
        <f t="shared" ref="E11:E17" si="0">D11*A11</f>
        <v>54500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62715</v>
      </c>
      <c r="D19" s="30" t="s">
        <v>76</v>
      </c>
      <c r="E19" s="31">
        <f>SUM(E10:E18)</f>
        <v>62715</v>
      </c>
    </row>
    <row r="20" spans="1:5" ht="30" customHeight="1" x14ac:dyDescent="0.35">
      <c r="A20" s="150" t="s">
        <v>97</v>
      </c>
      <c r="B20" s="151"/>
      <c r="C20" s="32">
        <v>62715</v>
      </c>
      <c r="D20" s="33" t="s">
        <v>91</v>
      </c>
      <c r="E20" s="34">
        <v>0</v>
      </c>
    </row>
    <row r="21" spans="1:5" ht="30" customHeight="1" x14ac:dyDescent="0.35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5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7"/>
      <c r="C24" s="137"/>
      <c r="D24" s="137"/>
      <c r="E24" s="137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" customHeight="1" x14ac:dyDescent="0.35">
      <c r="A30" s="126"/>
      <c r="B30" s="126"/>
      <c r="C30" s="127">
        <f>A30-B30</f>
        <v>0</v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218</v>
      </c>
      <c r="B32" s="38" t="s">
        <v>250</v>
      </c>
      <c r="C32" s="37" t="s">
        <v>82</v>
      </c>
      <c r="D32" s="160" t="s">
        <v>251</v>
      </c>
      <c r="E32" s="161"/>
    </row>
    <row r="33" spans="1:5" ht="18" customHeight="1" x14ac:dyDescent="0.35">
      <c r="A33" s="37" t="s">
        <v>83</v>
      </c>
      <c r="B33" s="133" t="s">
        <v>253</v>
      </c>
      <c r="C33" s="39" t="s">
        <v>84</v>
      </c>
      <c r="D33" s="154" t="s">
        <v>254</v>
      </c>
      <c r="E33" s="155"/>
    </row>
    <row r="34" spans="1:5" ht="26" x14ac:dyDescent="0.35">
      <c r="A34" s="39" t="s">
        <v>219</v>
      </c>
      <c r="B34" s="130" t="s">
        <v>288</v>
      </c>
      <c r="C34" s="39" t="s">
        <v>220</v>
      </c>
      <c r="D34" s="156" t="s">
        <v>291</v>
      </c>
      <c r="E34" s="157"/>
    </row>
    <row r="35" spans="1:5" ht="26" x14ac:dyDescent="0.35">
      <c r="A35" s="39" t="s">
        <v>221</v>
      </c>
      <c r="B35" s="130" t="s">
        <v>289</v>
      </c>
      <c r="C35" s="39" t="s">
        <v>223</v>
      </c>
      <c r="D35" s="156" t="s">
        <v>292</v>
      </c>
      <c r="E35" s="157"/>
    </row>
    <row r="36" spans="1:5" ht="25.5" customHeight="1" x14ac:dyDescent="0.35">
      <c r="A36" s="39" t="s">
        <v>222</v>
      </c>
      <c r="B36" s="130" t="s">
        <v>290</v>
      </c>
      <c r="C36" s="39" t="s">
        <v>224</v>
      </c>
      <c r="D36" s="158" t="s">
        <v>252</v>
      </c>
      <c r="E36" s="15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U1" zoomScale="110" zoomScaleNormal="11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BH3036</v>
      </c>
      <c r="C5" s="118" t="str">
        <f>IF('Loan Outstanding Report'!$H$5="", "", 'Loan Outstanding Report'!$H$5)</f>
        <v>Guraru</v>
      </c>
      <c r="D5" s="132" t="s">
        <v>285</v>
      </c>
      <c r="E5" s="65">
        <v>46070</v>
      </c>
      <c r="F5" s="134" t="s">
        <v>283</v>
      </c>
      <c r="G5" s="135" t="s">
        <v>284</v>
      </c>
      <c r="H5" s="49" t="s">
        <v>255</v>
      </c>
      <c r="I5" s="119" t="s">
        <v>263</v>
      </c>
      <c r="J5" s="119" t="s">
        <v>266</v>
      </c>
      <c r="K5" s="119" t="s">
        <v>270</v>
      </c>
      <c r="L5" s="11">
        <v>351437524</v>
      </c>
      <c r="M5" s="65" t="s">
        <v>271</v>
      </c>
      <c r="N5" s="123">
        <v>42000</v>
      </c>
      <c r="O5" s="123">
        <v>2250</v>
      </c>
      <c r="P5" s="120" t="s">
        <v>139</v>
      </c>
      <c r="Q5" s="80"/>
      <c r="R5" s="123">
        <v>0</v>
      </c>
      <c r="S5" s="123">
        <v>0</v>
      </c>
      <c r="T5" s="123">
        <v>0</v>
      </c>
      <c r="U5" s="124">
        <f t="shared" ref="U5" si="0">IF(AND(ISBLANK(R5),ISBLANK(S5),ISBLANK(T5)),"",R5-(S5+T5))</f>
        <v>0</v>
      </c>
      <c r="V5" s="116"/>
      <c r="W5" s="121" t="s">
        <v>286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2" zoomScaleNormal="10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256</v>
      </c>
      <c r="C5" s="38" t="s">
        <v>249</v>
      </c>
      <c r="D5" s="38" t="s">
        <v>257</v>
      </c>
      <c r="E5" s="38" t="s">
        <v>258</v>
      </c>
      <c r="F5" s="38" t="s">
        <v>258</v>
      </c>
      <c r="G5" s="84" t="s">
        <v>259</v>
      </c>
      <c r="H5" s="38" t="s">
        <v>258</v>
      </c>
      <c r="I5" s="84">
        <v>22177</v>
      </c>
      <c r="J5" s="38" t="s">
        <v>260</v>
      </c>
      <c r="K5" s="84">
        <v>22177</v>
      </c>
      <c r="L5" s="84" t="s">
        <v>261</v>
      </c>
      <c r="M5" s="38" t="s">
        <v>262</v>
      </c>
      <c r="N5" s="84">
        <v>32273</v>
      </c>
      <c r="O5" s="84" t="s">
        <v>263</v>
      </c>
      <c r="P5" s="84">
        <v>411504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351437524</v>
      </c>
      <c r="Z5" s="38" t="s">
        <v>270</v>
      </c>
      <c r="AA5" s="107" t="s">
        <v>271</v>
      </c>
      <c r="AB5" s="84">
        <v>42000</v>
      </c>
      <c r="AC5" s="107" t="s">
        <v>272</v>
      </c>
      <c r="AD5" s="84">
        <v>24</v>
      </c>
      <c r="AE5" s="84" t="s">
        <v>273</v>
      </c>
      <c r="AF5" s="84" t="s">
        <v>274</v>
      </c>
      <c r="AG5" s="107" t="s">
        <v>275</v>
      </c>
      <c r="AH5" s="84" t="s">
        <v>276</v>
      </c>
      <c r="AI5" s="107" t="s">
        <v>277</v>
      </c>
      <c r="AJ5" s="84">
        <v>2250</v>
      </c>
      <c r="AK5" s="84">
        <v>2250</v>
      </c>
      <c r="AL5" s="107" t="s">
        <v>278</v>
      </c>
      <c r="AM5" s="84">
        <v>31340.97</v>
      </c>
      <c r="AN5" s="111">
        <v>11409.03</v>
      </c>
      <c r="AO5" s="111">
        <v>42750</v>
      </c>
      <c r="AP5" s="111">
        <v>10659.03</v>
      </c>
      <c r="AQ5" s="111">
        <v>677.97</v>
      </c>
      <c r="AR5" s="111">
        <v>11337</v>
      </c>
      <c r="AS5" s="111">
        <v>10659.03</v>
      </c>
      <c r="AT5" s="111">
        <v>677.97</v>
      </c>
      <c r="AU5" s="111">
        <v>11337</v>
      </c>
      <c r="AV5" s="84">
        <v>33</v>
      </c>
      <c r="AW5" s="84"/>
      <c r="AX5" s="84"/>
      <c r="AY5" s="107"/>
      <c r="AZ5" s="84"/>
      <c r="BA5" s="84"/>
      <c r="BB5" s="84" t="s">
        <v>279</v>
      </c>
      <c r="BC5" s="84"/>
      <c r="BD5" s="107" t="s">
        <v>280</v>
      </c>
      <c r="BE5" s="84">
        <v>42000</v>
      </c>
      <c r="BF5" s="38" t="s">
        <v>266</v>
      </c>
      <c r="BG5" s="84">
        <v>7209304603</v>
      </c>
      <c r="BH5" s="113" t="s">
        <v>281</v>
      </c>
      <c r="BI5" s="38" t="s">
        <v>110</v>
      </c>
      <c r="BJ5" s="85">
        <v>46070</v>
      </c>
      <c r="BK5" s="84"/>
      <c r="BL5" s="38" t="s">
        <v>114</v>
      </c>
      <c r="BM5" s="114" t="s">
        <v>119</v>
      </c>
      <c r="BN5" s="115" t="s">
        <v>199</v>
      </c>
      <c r="BO5" s="84" t="s">
        <v>243</v>
      </c>
      <c r="BP5" s="84">
        <v>11250</v>
      </c>
      <c r="BQ5" s="116" t="s">
        <v>201</v>
      </c>
      <c r="BR5" s="131" t="s">
        <v>282</v>
      </c>
    </row>
    <row r="6" spans="1:70" s="112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2026-03-31T12:21:15Z</dcterms:modified>
</cp:coreProperties>
</file>