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dadakalandar_s_crissfin_com/Documents/Desktop/Nakrekal CLV/"/>
    </mc:Choice>
  </mc:AlternateContent>
  <xr:revisionPtr revIDLastSave="604" documentId="13_ncr:1_{B3109DF2-834B-46CF-895B-98BC5D571CC2}" xr6:coauthVersionLast="47" xr6:coauthVersionMax="47" xr10:uidLastSave="{05CCF3F3-60E2-41BB-86C2-22B5F3F8158C}"/>
  <bookViews>
    <workbookView xWindow="-110" yWindow="-110" windowWidth="19420" windowHeight="10300" tabRatio="942" xr2:uid="{00000000-000D-0000-FFFF-FFFF00000000}"/>
  </bookViews>
  <sheets>
    <sheet name="Fraud Investigation Report(CLV)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Details'!$A$4:$W$44</definedName>
    <definedName name="_xlnm._FilterDatabase" localSheetId="0" hidden="1">'Fraud Investigation Report(CLV)'!$A$4:$AD$4</definedName>
    <definedName name="_xlnm._FilterDatabase" localSheetId="4" hidden="1">'Loan Outstanding ReportDetailed'!$A$5:$BT$39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20" l="1"/>
  <c r="S3" i="20"/>
  <c r="R3" i="20"/>
  <c r="R6" i="24"/>
  <c r="R5" i="24"/>
  <c r="P6" i="24"/>
  <c r="P5" i="24"/>
  <c r="BS4" i="21" l="1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E18" i="23" l="1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5" i="20"/>
  <c r="U3" i="20" s="1"/>
  <c r="AA5" i="7" l="1"/>
  <c r="AA6" i="7"/>
</calcChain>
</file>

<file path=xl/sharedStrings.xml><?xml version="1.0" encoding="utf-8"?>
<sst xmlns="http://schemas.openxmlformats.org/spreadsheetml/2006/main" count="1925" uniqueCount="523">
  <si>
    <t>Branch Name</t>
  </si>
  <si>
    <t>Branch Code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</si>
  <si>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</si>
  <si>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</si>
  <si>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</si>
  <si>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</si>
  <si>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</si>
  <si>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</si>
  <si>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</si>
  <si>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</si>
  <si>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</si>
  <si>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</si>
  <si>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</si>
  <si>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</si>
  <si>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</si>
  <si>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</si>
  <si>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</si>
  <si>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</si>
  <si>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</si>
  <si>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</si>
  <si>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</si>
  <si>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</si>
  <si>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</si>
  <si>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</si>
  <si>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</si>
  <si>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</si>
  <si>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</si>
  <si>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</si>
  <si>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</si>
  <si>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</si>
  <si>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</si>
  <si>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</si>
  <si>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</si>
  <si>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</si>
  <si>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</si>
  <si>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</si>
  <si>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</t>
  </si>
  <si>
    <t>Village ID</t>
  </si>
  <si>
    <t>CSR EMP ID</t>
  </si>
  <si>
    <t>CSR NAME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</si>
  <si>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</si>
  <si>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</si>
  <si>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</si>
  <si>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</si>
  <si>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</si>
  <si>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</si>
  <si>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</si>
  <si>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</si>
  <si>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Customer Name</t>
  </si>
  <si>
    <t>Customer Mobile number</t>
  </si>
  <si>
    <t>Customer Communication address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</si>
  <si>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</si>
  <si>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</si>
  <si>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</si>
  <si>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</si>
  <si>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</si>
  <si>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</si>
  <si>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</si>
  <si>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</si>
  <si>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</si>
  <si>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</si>
  <si>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</si>
  <si>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</si>
  <si>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</si>
  <si>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</si>
  <si>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</si>
  <si>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</si>
  <si>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</si>
  <si>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</si>
  <si>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</si>
  <si>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</si>
  <si>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</si>
  <si>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</si>
  <si>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</si>
  <si>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</si>
  <si>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</si>
  <si>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</si>
  <si>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</si>
  <si>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</si>
  <si>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</si>
  <si>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</si>
  <si>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</si>
  <si>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</si>
  <si>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</si>
  <si>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</si>
  <si>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</si>
  <si>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</si>
  <si>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</si>
  <si>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</si>
  <si>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</si>
  <si>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</si>
  <si>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</si>
  <si>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</si>
  <si>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</si>
  <si>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</si>
  <si>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</si>
  <si>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</si>
  <si>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</si>
  <si>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</si>
  <si>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</si>
  <si>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</si>
  <si>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</si>
  <si>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</si>
  <si>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</si>
  <si>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</si>
  <si>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</si>
  <si>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</si>
  <si>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</si>
  <si>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</si>
  <si>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</si>
  <si>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</si>
  <si>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</si>
  <si>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</si>
  <si>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</si>
  <si>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</si>
  <si>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</si>
  <si>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</si>
  <si>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</si>
  <si>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</si>
  <si>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</si>
  <si>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</si>
  <si>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</si>
  <si>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</si>
  <si>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</si>
  <si>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</si>
  <si>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</si>
  <si>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</si>
  <si>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</si>
  <si>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</si>
  <si>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</si>
  <si>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</si>
  <si>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</si>
  <si>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</si>
  <si>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</si>
  <si>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</si>
  <si>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</si>
  <si>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</si>
  <si>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</si>
  <si>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</si>
  <si>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</si>
  <si>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</si>
  <si>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</si>
  <si>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</si>
  <si>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</si>
  <si>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</si>
  <si>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</si>
  <si>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</si>
  <si>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</si>
  <si>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</si>
  <si>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</si>
  <si>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</si>
  <si>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</si>
  <si>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</si>
  <si>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</si>
  <si>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</si>
  <si>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</si>
  <si>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</si>
  <si>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</si>
  <si>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</si>
  <si>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</si>
  <si>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</si>
  <si>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</si>
  <si>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</si>
  <si>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</si>
  <si>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</si>
  <si>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</si>
  <si>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</si>
  <si>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</si>
  <si>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</si>
  <si>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</si>
  <si>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</si>
  <si>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</si>
  <si>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</si>
  <si>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</si>
  <si>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</si>
  <si>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</si>
  <si>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</si>
  <si>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</si>
  <si>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</si>
  <si>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</si>
  <si>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</si>
  <si>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Criss Financial Limited</t>
  </si>
  <si>
    <t>Dual Staff</t>
  </si>
  <si>
    <t>Available &amp; Updated</t>
  </si>
  <si>
    <t>S No</t>
  </si>
  <si>
    <t>District</t>
  </si>
  <si>
    <t>Branch  Code</t>
  </si>
  <si>
    <t>Villaga Id</t>
  </si>
  <si>
    <t>BCBank Village Code</t>
  </si>
  <si>
    <t>BCBank VillageCode</t>
  </si>
  <si>
    <t>Contact and Collection Point (CCP) Id</t>
  </si>
  <si>
    <t>Contact and Collection Point (CCP)  Name</t>
  </si>
  <si>
    <t>LAN</t>
  </si>
  <si>
    <t>Last Installment Date</t>
  </si>
  <si>
    <t>Last EMI amount</t>
  </si>
  <si>
    <t>Saving Monthly Amount</t>
  </si>
  <si>
    <t>Saving Amount Balance</t>
  </si>
  <si>
    <t>Bureau Name</t>
  </si>
  <si>
    <t>Performance Score</t>
  </si>
  <si>
    <t>Micofinance Risk Score (MRS)</t>
  </si>
  <si>
    <t>Equifax Risk Score</t>
  </si>
  <si>
    <t>Vintage With Lenders</t>
  </si>
  <si>
    <t>Telangana</t>
  </si>
  <si>
    <t>Bhuvanagiri</t>
  </si>
  <si>
    <t>TSML0123</t>
  </si>
  <si>
    <t>Nakrekal</t>
  </si>
  <si>
    <t>Chethana Loans-Monthly</t>
  </si>
  <si>
    <t>SC</t>
  </si>
  <si>
    <t>HINDU</t>
  </si>
  <si>
    <t>1</t>
  </si>
  <si>
    <t>&gt;720</t>
  </si>
  <si>
    <t>Open</t>
  </si>
  <si>
    <t/>
  </si>
  <si>
    <t>30-Sep-2024</t>
  </si>
  <si>
    <t>Agriculture</t>
  </si>
  <si>
    <t>28-Mar-2023</t>
  </si>
  <si>
    <t>30-Jun-2024</t>
  </si>
  <si>
    <t>31-Dec-2024</t>
  </si>
  <si>
    <t>CFL0003126</t>
  </si>
  <si>
    <t>Katla  Manohar</t>
  </si>
  <si>
    <t>09</t>
  </si>
  <si>
    <t>PALEM</t>
  </si>
  <si>
    <t>15-Jul-2021</t>
  </si>
  <si>
    <t>25-Aug-2023</t>
  </si>
  <si>
    <t>4881</t>
  </si>
  <si>
    <t>8367</t>
  </si>
  <si>
    <t>SID169333</t>
  </si>
  <si>
    <t>ST</t>
  </si>
  <si>
    <t xml:space="preserve">MALLAMMA </t>
  </si>
  <si>
    <t>6302826756</t>
  </si>
  <si>
    <t>07</t>
  </si>
  <si>
    <t>SID169335</t>
  </si>
  <si>
    <t xml:space="preserve">ANJAMMA </t>
  </si>
  <si>
    <t>9951261642</t>
  </si>
  <si>
    <t>05-Feb-2023</t>
  </si>
  <si>
    <t>31-Mar-2024</t>
  </si>
  <si>
    <t>SID169842D</t>
  </si>
  <si>
    <t xml:space="preserve">DIVYA </t>
  </si>
  <si>
    <t>9014473529</t>
  </si>
  <si>
    <t>Babsahebgudem</t>
  </si>
  <si>
    <t>07-Jul-2023</t>
  </si>
  <si>
    <t>BC</t>
  </si>
  <si>
    <t>16-Dec-2022</t>
  </si>
  <si>
    <t>07-Jan-2025</t>
  </si>
  <si>
    <t>MUSLIM</t>
  </si>
  <si>
    <t>CFL0007140</t>
  </si>
  <si>
    <t>Ballem Praveen</t>
  </si>
  <si>
    <t>22-Jun-2023</t>
  </si>
  <si>
    <t>16-Sep-2021</t>
  </si>
  <si>
    <t>12735</t>
  </si>
  <si>
    <t>SID177723</t>
  </si>
  <si>
    <t xml:space="preserve">SULTHANA </t>
  </si>
  <si>
    <t>8309695769</t>
  </si>
  <si>
    <t>09-Oct-2023</t>
  </si>
  <si>
    <t>07-Aug-2023</t>
  </si>
  <si>
    <t>Agarbathi Making</t>
  </si>
  <si>
    <t>18-Mar-2023</t>
  </si>
  <si>
    <t>07-May-2023</t>
  </si>
  <si>
    <t>09-Mar-2023</t>
  </si>
  <si>
    <t>14-Dec-2023</t>
  </si>
  <si>
    <t>07-Dec-2022</t>
  </si>
  <si>
    <t>Chethana</t>
  </si>
  <si>
    <t>CRIF</t>
  </si>
  <si>
    <t>361-720</t>
  </si>
  <si>
    <t>02-Mar-2024</t>
  </si>
  <si>
    <t>09-Mar-2024</t>
  </si>
  <si>
    <t>01-Jun-2024</t>
  </si>
  <si>
    <t>2</t>
  </si>
  <si>
    <t>SHALIGOURARAM</t>
  </si>
  <si>
    <t>09-Apr-2024</t>
  </si>
  <si>
    <t>01-Sep-2024</t>
  </si>
  <si>
    <t>06-May-2024</t>
  </si>
  <si>
    <t>30-Jun-2025</t>
  </si>
  <si>
    <t>Aquarium</t>
  </si>
  <si>
    <t>AUTOMOBILE SHOP</t>
  </si>
  <si>
    <t>07-Nov-2022</t>
  </si>
  <si>
    <t>22-Sep-2022</t>
  </si>
  <si>
    <t>GENERAL</t>
  </si>
  <si>
    <t>4881 Sheerisha Nakrekal1</t>
  </si>
  <si>
    <t>SSF151771</t>
  </si>
  <si>
    <t>Animal Feed And Fodd</t>
  </si>
  <si>
    <t>YATAKULA BHULAXMI</t>
  </si>
  <si>
    <t>8790905692</t>
  </si>
  <si>
    <t>H No 3-77,Nakirekal Mandal,Kadaparthy,Nalgonda, ,Andhra Pradesh,508210,</t>
  </si>
  <si>
    <t>SSF151772</t>
  </si>
  <si>
    <t>YATHAKULA ANJAMMA</t>
  </si>
  <si>
    <t>9640445210</t>
  </si>
  <si>
    <t>H No 5-58,Nakrekal Mandal,Kadaparthy,Nalgonda, ,Andhra Pradesh,508210,</t>
  </si>
  <si>
    <t>SSF151775</t>
  </si>
  <si>
    <t>PANDIRI RAJITHA</t>
  </si>
  <si>
    <t>8501939348</t>
  </si>
  <si>
    <t>H No 5-38,Nakrekal Mandal,Kadaparthy,Nalgonda, ,Andhra Pradesh,508210,</t>
  </si>
  <si>
    <t>SSF151776</t>
  </si>
  <si>
    <t>KANUKU BHAGYAMMA</t>
  </si>
  <si>
    <t>8328420035</t>
  </si>
  <si>
    <t>5-34,S C Colony,Nakrekal Mandal,Kodaparthy,Kadaparthy,Nalgonda,Nakrekal,Telangana,508210,</t>
  </si>
  <si>
    <t>07-Sep-2023</t>
  </si>
  <si>
    <t>09-Feb-2023</t>
  </si>
  <si>
    <t>SID169337D</t>
  </si>
  <si>
    <t>BATTU MAHESHWARI</t>
  </si>
  <si>
    <t>9010107929</t>
  </si>
  <si>
    <t>1-12 GURJALA  GURAJALA ANDHRA PRADESH 508210</t>
  </si>
  <si>
    <t>17-Oct-2022</t>
  </si>
  <si>
    <t>05-Aug-2023</t>
  </si>
  <si>
    <t>09-Dec-2022</t>
  </si>
  <si>
    <t>SID169334D</t>
  </si>
  <si>
    <t>Agars Purchase</t>
  </si>
  <si>
    <t>PANIKERA RAMANA</t>
  </si>
  <si>
    <t>9166737684</t>
  </si>
  <si>
    <t>GURJALA SHALIGOWRARAM GURIJALA , NALGONDA , TELANGANA -508210</t>
  </si>
  <si>
    <t>Aluminum Vessels Ven</t>
  </si>
  <si>
    <t>SID170010D</t>
  </si>
  <si>
    <t>GUNI SOUNDARYA</t>
  </si>
  <si>
    <t>9185764986</t>
  </si>
  <si>
    <t>GURJALA SHALIGOWRARAM</t>
  </si>
  <si>
    <t>19-Oct-2022</t>
  </si>
  <si>
    <t>24-Jun-2023</t>
  </si>
  <si>
    <t>SID169336</t>
  </si>
  <si>
    <t>KOKA JAYAMMA</t>
  </si>
  <si>
    <t>9819461964</t>
  </si>
  <si>
    <t>24-Mar-2023</t>
  </si>
  <si>
    <t>29-Jan-2024</t>
  </si>
  <si>
    <t>6282</t>
  </si>
  <si>
    <t>9984</t>
  </si>
  <si>
    <t>SID173433</t>
  </si>
  <si>
    <t>SHAIK AMINANABHI</t>
  </si>
  <si>
    <t>6304458678</t>
  </si>
  <si>
    <t>GURIJALA,Gurajala,Gurijala,Nalgonda, ,Andhra Pradesh,508210,</t>
  </si>
  <si>
    <t>SID173431</t>
  </si>
  <si>
    <t>ADLA SUJATHA</t>
  </si>
  <si>
    <t>6210645258</t>
  </si>
  <si>
    <t>GURAJALA,  NALGONDA, ANDHRA PRADESH-508210</t>
  </si>
  <si>
    <t>09-Jul-2024</t>
  </si>
  <si>
    <t>09-May-2023</t>
  </si>
  <si>
    <t>181-360</t>
  </si>
  <si>
    <t>09-Jan-2023</t>
  </si>
  <si>
    <t>07-Jul-2024</t>
  </si>
  <si>
    <t>11576</t>
  </si>
  <si>
    <t>SID176850</t>
  </si>
  <si>
    <t>ADLA SONI</t>
  </si>
  <si>
    <t>9966664943</t>
  </si>
  <si>
    <t>4-20 GURAJALA SHALIGOURARAM MANDAL NALGONDA TELANGANA 508210</t>
  </si>
  <si>
    <t>25-Nov-2022</t>
  </si>
  <si>
    <t>ALMIRAH Business</t>
  </si>
  <si>
    <t>9946649188</t>
  </si>
  <si>
    <t>ALMIRAH Making</t>
  </si>
  <si>
    <t>26-Nov-2022</t>
  </si>
  <si>
    <t>SID176960</t>
  </si>
  <si>
    <t>GUNI SAILAJA</t>
  </si>
  <si>
    <t>GURJALA,GURJALA,GURJALA NALGONDA TELANGANA-508210</t>
  </si>
  <si>
    <t>29-May-2023</t>
  </si>
  <si>
    <t>07-Feb-2023</t>
  </si>
  <si>
    <t>SID170016D</t>
  </si>
  <si>
    <t>RACHAKONDA LAMI</t>
  </si>
  <si>
    <t>9010245565</t>
  </si>
  <si>
    <t>1-1 GURJALA SHALIGOWRARAM NALGONDA TELANGANA 508210</t>
  </si>
  <si>
    <t>17-May-2023</t>
  </si>
  <si>
    <t>SID176849</t>
  </si>
  <si>
    <t>KOKA GEETHA</t>
  </si>
  <si>
    <t>9951553596</t>
  </si>
  <si>
    <t>1-35 SHALIGOWRARAM GURJALA SHALIGOWRARAM NALGONDA TS 508210</t>
  </si>
  <si>
    <t>SID176848</t>
  </si>
  <si>
    <t>GUNI JAYASUDHA</t>
  </si>
  <si>
    <t>9564381284</t>
  </si>
  <si>
    <t>GURAJALA SHALIGOURARAM MANDAL NALGONDA TELANGANA 508210</t>
  </si>
  <si>
    <t>02-Jan-2023</t>
  </si>
  <si>
    <t>16-Feb-2023</t>
  </si>
  <si>
    <t>7732</t>
  </si>
  <si>
    <t>SAVITRIBAI PHULE</t>
  </si>
  <si>
    <t>MIG78370</t>
  </si>
  <si>
    <t>ADEPU YELLAMMA</t>
  </si>
  <si>
    <t>9618380956</t>
  </si>
  <si>
    <t>1-94 NELLIBANDA NAKREKAL NELLIBANDE NALGONDA ANDHRA PRADESH 506211</t>
  </si>
  <si>
    <t>17-Jan-2023</t>
  </si>
  <si>
    <t>07-Mar-2023</t>
  </si>
  <si>
    <t>MIG79638</t>
  </si>
  <si>
    <t>ADEPU YALLAMMA</t>
  </si>
  <si>
    <t>7386230399</t>
  </si>
  <si>
    <t>2-3 NELLIBANDA NAKREKAL NELLIBANDE NALGONDA ANDHRA PRADESH 506211</t>
  </si>
  <si>
    <t>MIG77930</t>
  </si>
  <si>
    <t>ADEPU LINGAMMA</t>
  </si>
  <si>
    <t>9032666956</t>
  </si>
  <si>
    <t>1-96 NAKREKAL MANDAL NELLIBANDE NALGONDA ANDHRA PRADESH 506211</t>
  </si>
  <si>
    <t>30-Sep-2025</t>
  </si>
  <si>
    <t>12-Mar-2023</t>
  </si>
  <si>
    <t>SID176851</t>
  </si>
  <si>
    <t>GUNI SARITHA</t>
  </si>
  <si>
    <t>9951541823</t>
  </si>
  <si>
    <t>1-39,Gurajala,Gurijala,Nalgonda,Sali Gouraram,Andhra Pradesh,508210,</t>
  </si>
  <si>
    <t>SID176852</t>
  </si>
  <si>
    <t>GUNI VEKATAMMA</t>
  </si>
  <si>
    <t>9848804363</t>
  </si>
  <si>
    <t>1-29 gurijala shalighouraram gurijala nalgonda ap 508210</t>
  </si>
  <si>
    <t>Banana Business</t>
  </si>
  <si>
    <t>21-Mar-2023</t>
  </si>
  <si>
    <t>MIG77926</t>
  </si>
  <si>
    <t>BUDIGE ARUNA</t>
  </si>
  <si>
    <t>8501892715</t>
  </si>
  <si>
    <t>2-45 NAKREKAL MANDAL NALGONDA  TS 508210</t>
  </si>
  <si>
    <t>MIG77928</t>
  </si>
  <si>
    <t>Book Stall</t>
  </si>
  <si>
    <t>BUDIGE LAXMAMMA</t>
  </si>
  <si>
    <t>8096838844</t>
  </si>
  <si>
    <t>NAKREKAL MANDAL NELLIBANDA NALGONDA AP 508211</t>
  </si>
  <si>
    <t>10-May-2025</t>
  </si>
  <si>
    <t>SID177570</t>
  </si>
  <si>
    <t>ALAKUNTLA MANGAMMA</t>
  </si>
  <si>
    <t>9499598999</t>
  </si>
  <si>
    <t>0-0 GURUJALA SHALIGOURARAM GURIJALA SALI GOURARAM NALGONDA AP 508210</t>
  </si>
  <si>
    <t>31-May-2023</t>
  </si>
  <si>
    <t>07-Sep-2024</t>
  </si>
  <si>
    <t>SID177715</t>
  </si>
  <si>
    <t>ALAKUNTLA YADAMMA</t>
  </si>
  <si>
    <t>9556458787</t>
  </si>
  <si>
    <t>ALAKUNTLA YADAMMA RMULU GURIJALA GURIJALA NALGONDA AP 508210</t>
  </si>
  <si>
    <t>Chetana</t>
  </si>
  <si>
    <t>121-150</t>
  </si>
  <si>
    <t>SID177721</t>
  </si>
  <si>
    <t>SHAIK FATHIMA</t>
  </si>
  <si>
    <t>9985569085</t>
  </si>
  <si>
    <t>H NO 4-4/1,GURJALA,SHALIGOURARAM MANDAL,GURIJALA,NALGONDA,TELANGANA,508210</t>
  </si>
  <si>
    <t>14-Jul-2025</t>
  </si>
  <si>
    <t>3</t>
  </si>
  <si>
    <t>1-30</t>
  </si>
  <si>
    <t>09-Nov-2025</t>
  </si>
  <si>
    <t>SID173442</t>
  </si>
  <si>
    <t>KURRE KUSMA KUMARI</t>
  </si>
  <si>
    <t>6300944977</t>
  </si>
  <si>
    <t xml:space="preserve">GURAJALA, SHALIGOURARAM, GURIJALA, NALGONDA, TELANGANA- 508210 </t>
  </si>
  <si>
    <t>SID175117</t>
  </si>
  <si>
    <t>SHAIK KAYSAR BEGUM</t>
  </si>
  <si>
    <t>9502323951</t>
  </si>
  <si>
    <t xml:space="preserve">ADDRESS: AADHAAR 194 H.NO.6-27, GURAJALA, GURIJALA, NALGONDA, ANDHRA PRADESH - 508210 </t>
  </si>
  <si>
    <t>SID173444</t>
  </si>
  <si>
    <t>SHAIK YAKUB BI</t>
  </si>
  <si>
    <t>9618511785</t>
  </si>
  <si>
    <t xml:space="preserve">ADDRESS: H.NO.10-36, GURAJALA, GURIJALA, GURAJALA, NALGONDA, ANDHRA PRADESH, 508210 </t>
  </si>
  <si>
    <t>26-Mar-2025</t>
  </si>
  <si>
    <t>25-Feb-2024</t>
  </si>
  <si>
    <t>SID173436</t>
  </si>
  <si>
    <t>KANDUKURI ANURADHA</t>
  </si>
  <si>
    <t>8897796692</t>
  </si>
  <si>
    <t>SID173446</t>
  </si>
  <si>
    <t>MOLUGURI SWAPNA</t>
  </si>
  <si>
    <t>8501903928</t>
  </si>
  <si>
    <t xml:space="preserve">WIO MOLUGURI ASHOK, 5-64, GURIJALA, SHALIGOURARAM MNDAL, GURIJALA, NALGONDA, TELANGANA 508210 </t>
  </si>
  <si>
    <t>Yes</t>
  </si>
  <si>
    <t>Loan Card</t>
  </si>
  <si>
    <t>Borrower Not Available</t>
  </si>
  <si>
    <t>Visited</t>
  </si>
  <si>
    <t>Dadakhalandar.S/CFL0002987</t>
  </si>
  <si>
    <t>Vanguri Upendar</t>
  </si>
  <si>
    <t>Loan Officer</t>
  </si>
  <si>
    <t>CFL0004113</t>
  </si>
  <si>
    <t>Vanguri Upendar/CFL0004113</t>
  </si>
  <si>
    <t xml:space="preserve">On 9-Aug-24 Borrower paid the 2200/- EMI but LO not accounted in FIMO.
On 29-Oct-24 Borrower paid the 3400/- EMI but LO not accounted in FIMO. Digital payment
On 29-Nov-24 Borrower paid the 3400/-  EMI but LO not accounted in FIMO. Digital payment
</t>
  </si>
  <si>
    <t xml:space="preserve">On 9-Feb-24 Borrower paid the 3400/- EMI but LO not accounted in FIMO. (G Sreenu)
On 9-Aug-24 Borrower paid the 3400/- EMI but LO not accounted in FIMO.
On 9-Sep-24 Borrower paid the 3400/-  EMI but LO not accounted in FIMO.
On 9-Oct-24 Borrower paid the 3400/- EMI but LO not accounted in FIMO.
On 9-Nov-24 Borrower paid the 3400/-  EMI but LO not accounted in FIMO.
</t>
  </si>
  <si>
    <t>Digital Payment</t>
  </si>
  <si>
    <t xml:space="preserve">On 10-Jun-25 Borrower paid the 2810/- EMI but LO not accounted in FIMO. </t>
  </si>
  <si>
    <t xml:space="preserve">On 9-Jun-25 Borrower paid the 3240/- EMI but LO not accounted in FIMO. </t>
  </si>
  <si>
    <t>Installment</t>
  </si>
  <si>
    <t>On 29-Oct-24 Borrower paid the 3400/- EMI but LO not accounted in FIMO. Digital payment</t>
  </si>
  <si>
    <t>On 9-Aug-24 Borrower paid the 2200/- EMI but LO not accounted in FIMO.</t>
  </si>
  <si>
    <t>On 29-Nov-24 Borrower paid the 3400/-  EMI but LO not accounted in FIMO. Digital payment</t>
  </si>
  <si>
    <t>On 9-Nov-24 Borrower paid the 3400/-  EMI but LO not accounted in FIMO.</t>
  </si>
  <si>
    <t>On 9-Oct-24 Borrower paid the 3400/- EMI but LO not accounted in FIMO.</t>
  </si>
  <si>
    <t>On 9-Sep-24 Borrower paid the 3400/-  EMI but LO not accounted in FIMO.</t>
  </si>
  <si>
    <t xml:space="preserve">On 9-Feb-24 Borrower paid the 3400/- EMI but LO not accounted in FIMO. (G Sreenu)
</t>
  </si>
  <si>
    <t>On 9-Aug-24 Borrower paid the 3400/- EMI but LO not accounted in FIMO.</t>
  </si>
  <si>
    <t>On 7-Apr-25 Borrower paid the 3400/- EMI but LO not accounted in FIMO.</t>
  </si>
  <si>
    <t>On 7-Mar-25 Borrower paid the 3400/- EMI but LO not accounted in FIMO.</t>
  </si>
  <si>
    <t>On 7-Feb-25 Borrower paid the 3400/- EMI but LO not accounted in FIMO.</t>
  </si>
  <si>
    <t>On 7-Jan-25 Borrower paid the 3400/- EMI but LO not accounted in FIMO.</t>
  </si>
  <si>
    <t>On 7-Dec-24 Borrower paid the 3400/- EMI but LO not accounted in FIMO.</t>
  </si>
  <si>
    <t>On 7-Nov-24 Borrower paid the 3400/-  EMI but LO not accounted in FIMO.</t>
  </si>
  <si>
    <t>On 7-Oct-24 Borrower paid the 3400/- EMI but LO not accounted in FIMO.</t>
  </si>
  <si>
    <t>On 7-Apr-25 Borrower paid the 3400/- EMI but lo not accounted in FIMO.</t>
  </si>
  <si>
    <t>On 7-Mar-25 Borrower paid the 3400/- EMI but lo not accounted in FIMO.</t>
  </si>
  <si>
    <t>On 7-Jul-24 Borrower paid the 3400/- EMI but lo not accounted in FIMO.</t>
  </si>
  <si>
    <t>On 7-May-24 Borrower paid the 3400/- EMI but lo not accounted in FIMO.</t>
  </si>
  <si>
    <t>On 7-Oct-24 Borrower paid the 3240/- EMI but LO not accounted in FIMO.</t>
  </si>
  <si>
    <t>On 7-Nov-24 Borrower paid the 3240/-  EMI but LO not accounted in FIMO.</t>
  </si>
  <si>
    <t>On 7-Dec-24 Borrower paid the 3240/- EMI but LO not accounted in FIMO.</t>
  </si>
  <si>
    <t>On 7-Jan-25 Borrower paid the 3240/- EMI but LO not accounted in FIMO.</t>
  </si>
  <si>
    <t>On 7-Feb-25 Borrower paid the 3240/- EMI but LO not accounted in FIMO.</t>
  </si>
  <si>
    <t>On 7-Mar-25 Borrower paid the 3240/- EMI but LO not accounted in FIMO.</t>
  </si>
  <si>
    <t>On 7-Apr-25 Borrower paid the 3240/- EMI but LO not accounted in FIMO.</t>
  </si>
  <si>
    <t>On 7-Oct-24 Borrower paid the 3240/- EMI but LO not accounted in FIMO.
On 7-Nov-24 Borrower paid the 3240/-  EMI but LO not accounted in FIMO.
On 7-Dec-24 Borrower paid the 3240/- EMI but LO not accounted in FIMO.
On 7-Jan-25 Borrower paid the 3240/- EMI but LO not accounted in FIMO.
On 7-Feb-25 Borrower paid the 3240/- EMI but LO not accounted in FIMO.
On 7-Mar-25 Borrower paid the 3240/- EMI but LO not accounted in FIMO.
On 7-Apr-25 Borrower paid the 3240/- EMI but LO not accounted in FIMO.
On 10-May-25 Borrower paid the 3240/- EMI but LO not accounted in FIMO. Digital Payment
On 19-Jun-25 Borrower paid the 3240/- EMI but LO not accounted in FIMO. Digital Payment</t>
  </si>
  <si>
    <t>On 10-May-25 Borrower paid the 3240/- EMI but LO not accounted in FIMO. Digital Payment</t>
  </si>
  <si>
    <t>On 19-Jun-25 Borrower paid the 3240/- EMI but LO not accounted in FIMO. Digital Payment</t>
  </si>
  <si>
    <t>On 9-May-25 Borrower paid the 6050/- EMI but LO not accounted in FIMO.</t>
  </si>
  <si>
    <t xml:space="preserve">On 7-Oct-24 Borrower paid the 3400/- EMI but LO not accounted in FIMO.
On 7-Nov-24 Borrower paid the 3400/-  EMI but LO not accounted in FIMO.
On 7-Dec-24 Borrower paid the 3400/- EMI but LO not accounted in FIMO.
On 7-Jan-25 Borrower paid the 3400/- EMI but LO not accounted in FIMO.
On 7-Feb-25 Borrower paid the 3400/- EMI but LO not accounted in FIMO.
On 7-Mar-25 Borrower paid the 3400/- EMI but LO not accounted in FIMO.
On 7-Apr-25 Borrower paid the 3400/- EMI but LO not accounted in FIMO.
On 9-May-25 Borrower paid the 6050/- EMI but LO not accounted in FIMO.
</t>
  </si>
  <si>
    <t>Cash Receipt</t>
  </si>
  <si>
    <t>On 7-Oct-24 Borrower paid the 3400/- EMI but LO not accounted in FIMO.
On 7-Nov-24 Borrower paid the 3400/-  EMI but LO not accounted in FIMO.
On 7-Dec-24 Borrower paid the 3400/- EMI but LO not accounted in FIMO.
On 7-Jan-25 Borrower paid the 3400/- EMI but LO not accounted in FIMO.
On 7-Feb-25 Borrower paid the 3400/- EMI but LO not accounted in FIMO.
On 7-Mar-25 Borrower paid the 3400/- EMI but LO not accounted in FIMO.
On 7-Apr-25 Borrower paid the 3400/- EMI but LO not accounted in FIMO.
On 14-May-25 Borrower paid the 3400/- EMI but LO not accounted in FIMO. Digital Payment
On 9-Jun-25 Borrower paid the 3400/- EMI but LO not accounted in FIMO. Digital Payment</t>
  </si>
  <si>
    <t>On 14-May-25 Borrower paid the 3400/- EMI but LO not accounted in FIMO. Digital Payment</t>
  </si>
  <si>
    <t>On 9-Jun-25 Borrower paid the 3400/- EMI but LO not accounted in FIMO. Digital Payment</t>
  </si>
  <si>
    <t>SF0071350</t>
  </si>
  <si>
    <t>Sreenu Garikapati</t>
  </si>
  <si>
    <t>Kamareddi</t>
  </si>
  <si>
    <t>Khammam</t>
  </si>
  <si>
    <t>Dadakhalandar.S</t>
  </si>
  <si>
    <t>CFL0002987</t>
  </si>
  <si>
    <t>Vadthya Naresh</t>
  </si>
  <si>
    <t>CFL0005130</t>
  </si>
  <si>
    <t>Branch Manager</t>
  </si>
  <si>
    <t>Katla Manohar</t>
  </si>
  <si>
    <t>Q3 25-26</t>
  </si>
  <si>
    <t>South</t>
  </si>
  <si>
    <t>IA</t>
  </si>
  <si>
    <t>Absconding</t>
  </si>
  <si>
    <t>Terminated</t>
  </si>
  <si>
    <t>Collection Misappropriation</t>
  </si>
  <si>
    <t>Completed-Report Submitted</t>
  </si>
  <si>
    <t>He collected the Collection amount from Borrowers but not accounted in FIMO and same as not submitted in Branch</t>
  </si>
  <si>
    <t>F2526-12016</t>
  </si>
  <si>
    <t>No Action Taken</t>
  </si>
  <si>
    <t>FN25-26-03121</t>
  </si>
  <si>
    <t>Srinu srinu Garikapati</t>
  </si>
  <si>
    <t>Dada</t>
  </si>
  <si>
    <t>NA</t>
  </si>
  <si>
    <t>Borrower was not available at the Time of visit and Tele calling also not succuss</t>
  </si>
  <si>
    <t>Sreenu Garikapati/SF0071350
Vanguri Upendar/CFL0004113</t>
  </si>
  <si>
    <t xml:space="preserve">On 7-May-24 Borrower paid the 3400/- EMI but lo not accounted in FIMO.(G Sreenu)
On 7-Jul-24 Borrower paid the 3400/- EMI but lo not accounted in FIMO.
On 7-Mar-25 Borrower paid the 3400/- EMI but lo not accounted in FIMO.
On 7-Apr-25 Borrower paid the 3400/- EMI but lo not accounted in FIMO.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</si>
</sst>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  <numFmt numFmtId="173" formatCode="[$-10409]dd\ mmm\ yyyy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0"/>
      <color rgb="FF000000"/>
      <name val="Tahoma"/>
      <family val="2"/>
    </font>
    <font>
      <sz val="9"/>
      <color rgb="FF000000"/>
      <name val="Tahoma"/>
      <family val="2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0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17" fillId="6" borderId="8" xfId="0" applyFont="1" applyFill="1" applyBorder="1" applyAlignment="1">
      <alignment horizontal="center" vertical="center" wrapText="1" readingOrder="1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1" fillId="0" borderId="1" xfId="17" applyFont="1" applyBorder="1" applyAlignment="1" applyProtection="1">
      <alignment horizontal="center" vertical="center" wrapText="1"/>
      <protection hidden="1"/>
    </xf>
    <xf numFmtId="0" fontId="29" fillId="5" borderId="15" xfId="0" applyFont="1" applyFill="1" applyBorder="1" applyAlignment="1">
      <alignment vertical="top" wrapText="1" readingOrder="1"/>
    </xf>
    <xf numFmtId="0" fontId="30" fillId="0" borderId="15" xfId="0" applyFont="1" applyBorder="1" applyAlignment="1">
      <alignment vertical="top" wrapText="1" readingOrder="1"/>
    </xf>
    <xf numFmtId="172" fontId="30" fillId="0" borderId="15" xfId="0" applyNumberFormat="1" applyFont="1" applyBorder="1" applyAlignment="1">
      <alignment vertical="top" wrapText="1" readingOrder="1"/>
    </xf>
    <xf numFmtId="173" fontId="30" fillId="0" borderId="15" xfId="0" applyNumberFormat="1" applyFont="1" applyBorder="1" applyAlignment="1">
      <alignment vertical="top" wrapText="1" readingOrder="1"/>
    </xf>
    <xf numFmtId="0" fontId="6" fillId="0" borderId="1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center" vertical="center" wrapText="1" readingOrder="1"/>
    </xf>
    <xf numFmtId="0" fontId="31" fillId="7" borderId="15" xfId="0" applyFont="1" applyFill="1" applyBorder="1" applyAlignment="1">
      <alignment horizontal="center" vertical="center" wrapText="1" readingOrder="1"/>
    </xf>
    <xf numFmtId="172" fontId="31" fillId="0" borderId="15" xfId="0" applyNumberFormat="1" applyFont="1" applyBorder="1" applyAlignment="1">
      <alignment horizontal="center" vertical="center" wrapText="1" readingOrder="1"/>
    </xf>
    <xf numFmtId="0" fontId="30" fillId="0" borderId="15" xfId="0" applyFont="1" applyBorder="1" applyAlignment="1">
      <alignment horizontal="center" vertical="center" wrapText="1" readingOrder="1"/>
    </xf>
    <xf numFmtId="0" fontId="11" fillId="2" borderId="1" xfId="17" applyFont="1" applyFill="1" applyBorder="1" applyAlignment="1" applyProtection="1">
      <alignment horizontal="center" vertical="center" wrapText="1"/>
      <protection locked="0" hidden="1"/>
    </xf>
    <xf numFmtId="15" fontId="6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/>
    </xf>
    <xf numFmtId="0" fontId="30" fillId="7" borderId="15" xfId="0" applyFont="1" applyFill="1" applyBorder="1" applyAlignment="1">
      <alignment vertical="top" wrapText="1" readingOrder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60960</xdr:rowOff>
    </xdr:from>
    <xdr:to>
      <xdr:col>0</xdr:col>
      <xdr:colOff>596264</xdr:colOff>
      <xdr:row>1</xdr:row>
      <xdr:rowOff>182762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99CF4E-7F65-477C-BC7D-F6D42308A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60960"/>
          <a:ext cx="504824" cy="35040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  <sheetName val="backup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6"/>
  <sheetViews>
    <sheetView showGridLines="0" tabSelected="1" topLeftCell="A2" zoomScaleNormal="100" workbookViewId="0">
      <selection activeCell="A4" sqref="A4"/>
    </sheetView>
  </sheetViews>
  <sheetFormatPr defaultRowHeight="14.5" x14ac:dyDescent="0.35"/>
  <cols>
    <col min="1" max="1" width="9" customWidth="1"/>
    <col min="2" max="2" width="13.1796875" customWidth="1"/>
    <col min="3" max="6" width="15.54296875" customWidth="1"/>
    <col min="7" max="7" width="17.81640625" bestFit="1" customWidth="1"/>
    <col min="8" max="8" width="19.81640625" customWidth="1"/>
    <col min="9" max="9" width="20.1796875" customWidth="1"/>
    <col min="10" max="13" width="15.54296875" customWidth="1"/>
    <col min="14" max="14" width="21.1796875" customWidth="1"/>
    <col min="15" max="15" width="20.1796875" customWidth="1"/>
    <col min="16" max="16" width="18.453125" customWidth="1"/>
    <col min="17" max="17" width="20.1796875" customWidth="1"/>
    <col min="18" max="18" width="25.453125" customWidth="1"/>
    <col min="19" max="19" width="38.81640625" customWidth="1"/>
    <col min="20" max="20" width="38.54296875" customWidth="1"/>
    <col min="21" max="21" width="23.54296875" bestFit="1" customWidth="1"/>
    <col min="22" max="25" width="19.81640625" customWidth="1"/>
    <col min="26" max="26" width="24.54296875" customWidth="1"/>
    <col min="27" max="29" width="23.81640625" customWidth="1"/>
    <col min="30" max="30" width="60.453125" customWidth="1"/>
  </cols>
  <sheetData>
    <row r="1" spans="1:30" ht="18.5" x14ac:dyDescent="0.35">
      <c r="A1" s="1" t="s">
        <v>181</v>
      </c>
    </row>
    <row r="2" spans="1:30" ht="15.5" x14ac:dyDescent="0.35">
      <c r="A2" s="37" t="s">
        <v>2</v>
      </c>
    </row>
    <row r="3" spans="1:30" ht="15.5" x14ac:dyDescent="0.35">
      <c r="A3" s="39" t="s">
        <v>180</v>
      </c>
      <c r="S3" s="117" t="s">
        <v>14</v>
      </c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4"/>
    </row>
    <row r="4" spans="1:30" ht="52" x14ac:dyDescent="0.35">
      <c r="A4" s="4" t="s">
        <v>3</v>
      </c>
      <c r="B4" s="4" t="s">
        <v>21</v>
      </c>
      <c r="C4" s="5" t="s">
        <v>1</v>
      </c>
      <c r="D4" s="4" t="s">
        <v>0</v>
      </c>
      <c r="E4" s="4" t="s">
        <v>4</v>
      </c>
      <c r="F4" s="4" t="s">
        <v>5</v>
      </c>
      <c r="G4" s="4" t="s">
        <v>12</v>
      </c>
      <c r="H4" s="4" t="s">
        <v>15</v>
      </c>
      <c r="I4" s="4" t="s">
        <v>11</v>
      </c>
      <c r="J4" s="4" t="s">
        <v>6</v>
      </c>
      <c r="K4" s="4" t="s">
        <v>13</v>
      </c>
      <c r="L4" s="6" t="s">
        <v>7</v>
      </c>
      <c r="M4" s="6" t="s">
        <v>8</v>
      </c>
      <c r="N4" s="4" t="s">
        <v>163</v>
      </c>
      <c r="O4" s="7" t="s">
        <v>164</v>
      </c>
      <c r="P4" s="4" t="s">
        <v>165</v>
      </c>
      <c r="Q4" s="4" t="s">
        <v>10</v>
      </c>
      <c r="R4" s="26" t="s">
        <v>145</v>
      </c>
      <c r="S4" s="4" t="s">
        <v>16</v>
      </c>
      <c r="T4" s="4" t="s">
        <v>166</v>
      </c>
      <c r="U4" s="4" t="s">
        <v>144</v>
      </c>
      <c r="V4" s="4" t="s">
        <v>20</v>
      </c>
      <c r="W4" s="4" t="s">
        <v>19</v>
      </c>
      <c r="X4" s="4" t="s">
        <v>9</v>
      </c>
      <c r="Y4" s="4" t="s">
        <v>18</v>
      </c>
      <c r="Z4" s="4" t="s">
        <v>87</v>
      </c>
      <c r="AA4" s="4" t="s">
        <v>79</v>
      </c>
      <c r="AB4" s="4" t="s">
        <v>80</v>
      </c>
      <c r="AC4" s="4" t="s">
        <v>17</v>
      </c>
      <c r="AD4" s="4" t="s">
        <v>78</v>
      </c>
    </row>
    <row r="5" spans="1:30" ht="30" customHeight="1" x14ac:dyDescent="0.35">
      <c r="A5" s="3">
        <v>1</v>
      </c>
      <c r="B5" s="19" t="s">
        <v>506</v>
      </c>
      <c r="C5" s="108" t="s">
        <v>204</v>
      </c>
      <c r="D5" s="108" t="s">
        <v>205</v>
      </c>
      <c r="E5" s="108" t="s">
        <v>202</v>
      </c>
      <c r="F5" s="20" t="s">
        <v>507</v>
      </c>
      <c r="G5" s="21">
        <v>45959</v>
      </c>
      <c r="H5" s="22" t="s">
        <v>508</v>
      </c>
      <c r="I5" s="113">
        <v>45993</v>
      </c>
      <c r="J5" s="114" t="s">
        <v>514</v>
      </c>
      <c r="K5" s="17">
        <v>1</v>
      </c>
      <c r="L5" s="18">
        <v>10200</v>
      </c>
      <c r="M5" s="18">
        <v>0</v>
      </c>
      <c r="N5" s="89" t="s">
        <v>451</v>
      </c>
      <c r="O5" s="23" t="s">
        <v>452</v>
      </c>
      <c r="P5" s="89" t="s">
        <v>453</v>
      </c>
      <c r="Q5" s="16" t="s">
        <v>510</v>
      </c>
      <c r="R5" s="21">
        <v>45990</v>
      </c>
      <c r="S5" s="16" t="s">
        <v>511</v>
      </c>
      <c r="T5" s="16"/>
      <c r="U5" s="77" t="s">
        <v>512</v>
      </c>
      <c r="V5" s="21">
        <v>45989</v>
      </c>
      <c r="W5" s="21">
        <v>45994</v>
      </c>
      <c r="X5" s="24">
        <v>30</v>
      </c>
      <c r="Y5" s="94">
        <v>128460</v>
      </c>
      <c r="Z5" s="27">
        <v>0</v>
      </c>
      <c r="AA5" s="28">
        <f>Y5-Z5</f>
        <v>128460</v>
      </c>
      <c r="AB5" s="3">
        <v>8</v>
      </c>
      <c r="AC5" s="21">
        <v>45996</v>
      </c>
      <c r="AD5" s="78" t="s">
        <v>513</v>
      </c>
    </row>
    <row r="6" spans="1:30" ht="30" customHeight="1" x14ac:dyDescent="0.35">
      <c r="A6" s="3">
        <v>2</v>
      </c>
      <c r="B6" s="19" t="s">
        <v>506</v>
      </c>
      <c r="C6" s="108" t="s">
        <v>204</v>
      </c>
      <c r="D6" s="108" t="s">
        <v>205</v>
      </c>
      <c r="E6" s="108" t="s">
        <v>202</v>
      </c>
      <c r="F6" s="20" t="s">
        <v>507</v>
      </c>
      <c r="G6" s="21">
        <v>45959</v>
      </c>
      <c r="H6" s="22" t="s">
        <v>508</v>
      </c>
      <c r="I6" s="113">
        <v>45993</v>
      </c>
      <c r="J6" s="114" t="s">
        <v>516</v>
      </c>
      <c r="K6" s="17">
        <v>1</v>
      </c>
      <c r="L6" s="18">
        <v>3400</v>
      </c>
      <c r="M6" s="18">
        <v>0</v>
      </c>
      <c r="N6" s="114" t="s">
        <v>517</v>
      </c>
      <c r="O6" s="23" t="s">
        <v>452</v>
      </c>
      <c r="P6" s="115" t="s">
        <v>496</v>
      </c>
      <c r="Q6" s="16" t="s">
        <v>509</v>
      </c>
      <c r="R6" s="21">
        <v>45990</v>
      </c>
      <c r="S6" s="16" t="s">
        <v>511</v>
      </c>
      <c r="T6" s="16"/>
      <c r="U6" s="77" t="s">
        <v>512</v>
      </c>
      <c r="V6" s="21">
        <v>45989</v>
      </c>
      <c r="W6" s="21">
        <v>45994</v>
      </c>
      <c r="X6" s="24">
        <v>4</v>
      </c>
      <c r="Y6" s="94">
        <v>6800</v>
      </c>
      <c r="Z6" s="27">
        <v>0</v>
      </c>
      <c r="AA6" s="28">
        <f t="shared" ref="AA6" si="0">Y6-Z6</f>
        <v>6800</v>
      </c>
      <c r="AB6" s="3">
        <v>2</v>
      </c>
      <c r="AC6" s="21">
        <v>45996</v>
      </c>
      <c r="AD6" s="78" t="s">
        <v>513</v>
      </c>
    </row>
  </sheetData>
  <mergeCells count="1">
    <mergeCell ref="S3:AC3"/>
  </mergeCells>
  <phoneticPr fontId="14" type="noConversion"/>
  <conditionalFormatting sqref="P6">
    <cfRule type="duplicateValues" dxfId="24" priority="1"/>
    <cfRule type="duplicateValues" dxfId="23" priority="2"/>
    <cfRule type="duplicateValues" dxfId="22" priority="3"/>
    <cfRule type="duplicateValues" dxfId="21" priority="4"/>
    <cfRule type="duplicateValues" dxfId="20" priority="5"/>
    <cfRule type="duplicateValues" dxfId="19" priority="6"/>
    <cfRule type="duplicateValues" dxfId="18" priority="7"/>
    <cfRule type="duplicateValues" dxfId="17" priority="8"/>
    <cfRule type="duplicateValues" dxfId="16" priority="9"/>
    <cfRule type="duplicateValues" dxfId="15" priority="10"/>
    <cfRule type="duplicateValues" dxfId="14" priority="11"/>
    <cfRule type="duplicateValues" dxfId="13" priority="12"/>
  </conditionalFormatting>
  <dataValidations count="5">
    <dataValidation type="list" allowBlank="1" showInputMessage="1" showErrorMessage="1" sqref="Q5:Q6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6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6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6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5"/>
  <cols>
    <col min="1" max="1" width="17.1796875" customWidth="1"/>
    <col min="2" max="2" width="22.54296875" customWidth="1"/>
    <col min="3" max="3" width="20.1796875" customWidth="1"/>
    <col min="4" max="4" width="18.81640625" customWidth="1"/>
    <col min="5" max="5" width="19.81640625" customWidth="1"/>
    <col min="6" max="6" width="1" customWidth="1"/>
    <col min="7" max="16384" width="9.1796875" hidden="1"/>
  </cols>
  <sheetData>
    <row r="1" spans="1:5" ht="18.5" x14ac:dyDescent="0.45">
      <c r="A1" s="131" t="s">
        <v>181</v>
      </c>
      <c r="B1" s="132"/>
      <c r="C1" s="132"/>
      <c r="D1" s="132"/>
      <c r="E1" s="133"/>
    </row>
    <row r="2" spans="1:5" ht="18.5" x14ac:dyDescent="0.45">
      <c r="A2" s="40"/>
      <c r="B2" s="134" t="s">
        <v>2</v>
      </c>
      <c r="C2" s="134"/>
      <c r="D2" s="134"/>
      <c r="E2" s="41"/>
    </row>
    <row r="3" spans="1:5" ht="14.5" x14ac:dyDescent="0.35">
      <c r="A3" s="42" t="s">
        <v>1</v>
      </c>
      <c r="B3" s="42" t="s">
        <v>0</v>
      </c>
      <c r="C3" s="42" t="s">
        <v>107</v>
      </c>
      <c r="D3" s="42" t="s">
        <v>108</v>
      </c>
      <c r="E3" s="42" t="s">
        <v>109</v>
      </c>
    </row>
    <row r="4" spans="1:5" ht="24" customHeight="1" x14ac:dyDescent="0.35">
      <c r="A4" s="111" t="s">
        <v>204</v>
      </c>
      <c r="B4" s="111" t="s">
        <v>205</v>
      </c>
      <c r="C4" s="111" t="s">
        <v>203</v>
      </c>
      <c r="D4" s="102" t="s">
        <v>498</v>
      </c>
      <c r="E4" s="102" t="s">
        <v>499</v>
      </c>
    </row>
    <row r="5" spans="1:5" ht="35.25" customHeight="1" x14ac:dyDescent="0.35">
      <c r="A5" s="43" t="s">
        <v>4</v>
      </c>
      <c r="B5" s="43" t="s">
        <v>110</v>
      </c>
      <c r="C5" s="43" t="s">
        <v>111</v>
      </c>
      <c r="D5" s="43" t="s">
        <v>112</v>
      </c>
      <c r="E5" s="43" t="s">
        <v>113</v>
      </c>
    </row>
    <row r="6" spans="1:5" ht="25.5" customHeight="1" x14ac:dyDescent="0.35">
      <c r="A6" s="111" t="s">
        <v>202</v>
      </c>
      <c r="B6" s="44">
        <v>45990</v>
      </c>
      <c r="C6" s="44">
        <v>45989</v>
      </c>
      <c r="D6" s="44">
        <v>45990</v>
      </c>
      <c r="E6" s="45">
        <v>0.39930555555555558</v>
      </c>
    </row>
    <row r="7" spans="1:5" ht="15.5" x14ac:dyDescent="0.35">
      <c r="A7" s="135" t="s">
        <v>114</v>
      </c>
      <c r="B7" s="136"/>
      <c r="C7" s="136"/>
      <c r="D7" s="136"/>
      <c r="E7" s="136"/>
    </row>
    <row r="8" spans="1:5" ht="15" customHeight="1" x14ac:dyDescent="0.35">
      <c r="A8" s="137" t="s">
        <v>115</v>
      </c>
      <c r="B8" s="139" t="s">
        <v>169</v>
      </c>
      <c r="C8" s="140"/>
      <c r="D8" s="141" t="s">
        <v>116</v>
      </c>
      <c r="E8" s="142"/>
    </row>
    <row r="9" spans="1:5" ht="14.5" x14ac:dyDescent="0.35">
      <c r="A9" s="138"/>
      <c r="B9" s="46" t="s">
        <v>117</v>
      </c>
      <c r="C9" s="47" t="s">
        <v>118</v>
      </c>
      <c r="D9" s="47" t="s">
        <v>117</v>
      </c>
      <c r="E9" s="47" t="s">
        <v>118</v>
      </c>
    </row>
    <row r="10" spans="1:5" ht="14.5" x14ac:dyDescent="0.35">
      <c r="A10" s="48">
        <v>2000</v>
      </c>
      <c r="B10" s="49"/>
      <c r="C10" s="50">
        <f>B10*A10</f>
        <v>0</v>
      </c>
      <c r="D10" s="49"/>
      <c r="E10" s="50">
        <f>D10*A10</f>
        <v>0</v>
      </c>
    </row>
    <row r="11" spans="1:5" ht="14.5" x14ac:dyDescent="0.35">
      <c r="A11" s="51">
        <v>500</v>
      </c>
      <c r="B11" s="52"/>
      <c r="C11" s="50">
        <f t="shared" ref="C11:C17" si="0">B11*A11</f>
        <v>0</v>
      </c>
      <c r="D11" s="52"/>
      <c r="E11" s="50">
        <f t="shared" ref="E11:E17" si="1">D11*A11</f>
        <v>0</v>
      </c>
    </row>
    <row r="12" spans="1:5" ht="14.5" x14ac:dyDescent="0.35">
      <c r="A12" s="51">
        <v>200</v>
      </c>
      <c r="B12" s="52"/>
      <c r="C12" s="50">
        <f t="shared" si="0"/>
        <v>0</v>
      </c>
      <c r="D12" s="52"/>
      <c r="E12" s="50">
        <f t="shared" si="1"/>
        <v>0</v>
      </c>
    </row>
    <row r="13" spans="1:5" ht="14.5" x14ac:dyDescent="0.35">
      <c r="A13" s="51">
        <v>100</v>
      </c>
      <c r="B13" s="52"/>
      <c r="C13" s="50">
        <f t="shared" si="0"/>
        <v>0</v>
      </c>
      <c r="D13" s="52"/>
      <c r="E13" s="50">
        <f t="shared" si="1"/>
        <v>0</v>
      </c>
    </row>
    <row r="14" spans="1:5" ht="14.5" x14ac:dyDescent="0.35">
      <c r="A14" s="51">
        <v>50</v>
      </c>
      <c r="B14" s="52"/>
      <c r="C14" s="50">
        <f t="shared" si="0"/>
        <v>0</v>
      </c>
      <c r="D14" s="52"/>
      <c r="E14" s="50">
        <f t="shared" si="1"/>
        <v>0</v>
      </c>
    </row>
    <row r="15" spans="1:5" ht="14.5" x14ac:dyDescent="0.35">
      <c r="A15" s="51">
        <v>20</v>
      </c>
      <c r="B15" s="52"/>
      <c r="C15" s="50">
        <f t="shared" si="0"/>
        <v>0</v>
      </c>
      <c r="D15" s="52"/>
      <c r="E15" s="50">
        <f t="shared" si="1"/>
        <v>0</v>
      </c>
    </row>
    <row r="16" spans="1:5" ht="14.5" x14ac:dyDescent="0.35">
      <c r="A16" s="51">
        <v>10</v>
      </c>
      <c r="B16" s="52"/>
      <c r="C16" s="50">
        <f t="shared" si="0"/>
        <v>0</v>
      </c>
      <c r="D16" s="52"/>
      <c r="E16" s="50">
        <f t="shared" si="1"/>
        <v>0</v>
      </c>
    </row>
    <row r="17" spans="1:5" ht="14.5" x14ac:dyDescent="0.35">
      <c r="A17" s="51">
        <v>5</v>
      </c>
      <c r="B17" s="52"/>
      <c r="C17" s="50">
        <f t="shared" si="0"/>
        <v>0</v>
      </c>
      <c r="D17" s="52"/>
      <c r="E17" s="50">
        <f t="shared" si="1"/>
        <v>0</v>
      </c>
    </row>
    <row r="18" spans="1:5" ht="14.5" x14ac:dyDescent="0.35">
      <c r="A18" s="53" t="s">
        <v>119</v>
      </c>
      <c r="B18" s="54">
        <v>0</v>
      </c>
      <c r="C18" s="50">
        <f>B18</f>
        <v>0</v>
      </c>
      <c r="D18" s="54">
        <v>0</v>
      </c>
      <c r="E18" s="55">
        <f>D18</f>
        <v>0</v>
      </c>
    </row>
    <row r="19" spans="1:5" ht="14.5" x14ac:dyDescent="0.35">
      <c r="A19" s="56"/>
      <c r="B19" s="57" t="s">
        <v>120</v>
      </c>
      <c r="C19" s="58">
        <f>SUM(C10:C18)</f>
        <v>0</v>
      </c>
      <c r="D19" s="57" t="s">
        <v>120</v>
      </c>
      <c r="E19" s="58">
        <f>SUM(E10:E18)</f>
        <v>0</v>
      </c>
    </row>
    <row r="20" spans="1:5" ht="26.15" customHeight="1" x14ac:dyDescent="0.35">
      <c r="A20" s="143" t="s">
        <v>178</v>
      </c>
      <c r="B20" s="144"/>
      <c r="C20" s="59"/>
      <c r="D20" s="60" t="s">
        <v>168</v>
      </c>
      <c r="E20" s="61"/>
    </row>
    <row r="21" spans="1:5" ht="26.15" customHeight="1" x14ac:dyDescent="0.35">
      <c r="A21" s="145" t="s">
        <v>151</v>
      </c>
      <c r="B21" s="146"/>
      <c r="C21" s="61"/>
      <c r="D21" s="60" t="s">
        <v>154</v>
      </c>
      <c r="E21" s="61"/>
    </row>
    <row r="22" spans="1:5" ht="26.15" customHeight="1" x14ac:dyDescent="0.35">
      <c r="A22" s="145" t="s">
        <v>121</v>
      </c>
      <c r="B22" s="146"/>
      <c r="C22" s="61"/>
      <c r="D22" s="62" t="s">
        <v>122</v>
      </c>
      <c r="E22" s="61"/>
    </row>
    <row r="23" spans="1:5" ht="26.15" customHeight="1" x14ac:dyDescent="0.35">
      <c r="A23" s="145" t="s">
        <v>123</v>
      </c>
      <c r="B23" s="146"/>
      <c r="C23" s="92">
        <f>(C19+C21)-(E20+E21)-E19</f>
        <v>0</v>
      </c>
      <c r="D23" s="95" t="s">
        <v>179</v>
      </c>
      <c r="E23" s="96"/>
    </row>
    <row r="24" spans="1:5" ht="82.5" customHeight="1" x14ac:dyDescent="0.35">
      <c r="A24" s="60" t="s">
        <v>124</v>
      </c>
      <c r="B24" s="130"/>
      <c r="C24" s="130"/>
      <c r="D24" s="130"/>
      <c r="E24" s="130"/>
    </row>
    <row r="25" spans="1:5" ht="57.75" customHeight="1" x14ac:dyDescent="0.35">
      <c r="A25" s="63" t="s">
        <v>125</v>
      </c>
      <c r="B25" s="124"/>
      <c r="C25" s="124"/>
      <c r="D25" s="124"/>
      <c r="E25" s="124"/>
    </row>
    <row r="26" spans="1:5" ht="37.5" customHeight="1" x14ac:dyDescent="0.35">
      <c r="A26" s="64" t="s">
        <v>126</v>
      </c>
      <c r="B26" s="64" t="s">
        <v>127</v>
      </c>
      <c r="C26" s="64" t="s">
        <v>128</v>
      </c>
      <c r="D26" s="64" t="s">
        <v>129</v>
      </c>
      <c r="E26" s="64" t="s">
        <v>130</v>
      </c>
    </row>
    <row r="27" spans="1:5" ht="27.75" customHeight="1" x14ac:dyDescent="0.35">
      <c r="A27" s="75" t="s">
        <v>500</v>
      </c>
      <c r="B27" s="75" t="s">
        <v>501</v>
      </c>
      <c r="C27" s="112" t="s">
        <v>502</v>
      </c>
      <c r="D27" s="112" t="s">
        <v>503</v>
      </c>
      <c r="E27" s="76" t="s">
        <v>504</v>
      </c>
    </row>
    <row r="28" spans="1:5" ht="14.5" x14ac:dyDescent="0.35">
      <c r="A28" s="125" t="s">
        <v>131</v>
      </c>
      <c r="B28" s="125"/>
      <c r="C28" s="125" t="s">
        <v>132</v>
      </c>
      <c r="D28" s="125"/>
      <c r="E28" s="125"/>
    </row>
    <row r="29" spans="1:5" ht="14.5" x14ac:dyDescent="0.35">
      <c r="A29" s="126"/>
      <c r="B29" s="126"/>
      <c r="C29" s="127"/>
      <c r="D29" s="127"/>
      <c r="E29" s="127"/>
    </row>
    <row r="30" spans="1:5" ht="42.75" customHeight="1" x14ac:dyDescent="0.35">
      <c r="A30" s="126"/>
      <c r="B30" s="126"/>
      <c r="C30" s="127"/>
      <c r="D30" s="127"/>
      <c r="E30" s="127"/>
    </row>
    <row r="31" spans="1:5" ht="21.75" customHeight="1" x14ac:dyDescent="0.35">
      <c r="A31" s="65"/>
      <c r="B31" s="65"/>
      <c r="C31" s="65"/>
      <c r="D31" s="65"/>
      <c r="E31" s="66"/>
    </row>
    <row r="32" spans="1:5" ht="24.75" customHeight="1" x14ac:dyDescent="0.35">
      <c r="A32" s="67" t="s">
        <v>133</v>
      </c>
      <c r="B32" s="68" t="s">
        <v>182</v>
      </c>
      <c r="C32" s="67" t="s">
        <v>134</v>
      </c>
      <c r="D32" s="128" t="s">
        <v>183</v>
      </c>
      <c r="E32" s="129"/>
    </row>
    <row r="33" spans="1:5" ht="18" customHeight="1" x14ac:dyDescent="0.35">
      <c r="A33" s="67" t="s">
        <v>135</v>
      </c>
      <c r="B33" s="68">
        <v>91</v>
      </c>
      <c r="C33" s="69" t="s">
        <v>136</v>
      </c>
      <c r="D33" s="118">
        <v>92</v>
      </c>
      <c r="E33" s="119"/>
    </row>
    <row r="34" spans="1:5" ht="26" x14ac:dyDescent="0.35">
      <c r="A34" s="69" t="s">
        <v>137</v>
      </c>
      <c r="B34" s="68" t="s">
        <v>502</v>
      </c>
      <c r="C34" s="69" t="s">
        <v>138</v>
      </c>
      <c r="D34" s="120" t="s">
        <v>505</v>
      </c>
      <c r="E34" s="121"/>
    </row>
    <row r="35" spans="1:5" ht="26" x14ac:dyDescent="0.35">
      <c r="A35" s="69" t="s">
        <v>139</v>
      </c>
      <c r="B35" s="68" t="s">
        <v>503</v>
      </c>
      <c r="C35" s="69" t="s">
        <v>140</v>
      </c>
      <c r="D35" s="120" t="s">
        <v>218</v>
      </c>
      <c r="E35" s="121"/>
    </row>
    <row r="36" spans="1:5" ht="25.5" customHeight="1" x14ac:dyDescent="0.35">
      <c r="A36" s="70" t="s">
        <v>141</v>
      </c>
      <c r="B36" s="71" t="s">
        <v>504</v>
      </c>
      <c r="C36" s="70" t="s">
        <v>142</v>
      </c>
      <c r="D36" s="122" t="s">
        <v>452</v>
      </c>
      <c r="E36" s="123"/>
    </row>
    <row r="37" spans="1:5" ht="15" customHeight="1" x14ac:dyDescent="0.35">
      <c r="A37" s="72"/>
      <c r="B37" s="73"/>
      <c r="C37" s="73"/>
      <c r="D37" s="73"/>
      <c r="E37" s="74"/>
    </row>
    <row r="38" spans="1:5" ht="9.75" hidden="1" customHeight="1" x14ac:dyDescent="0.35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C98E0E-CA16-40C1-ADC4-348BB771F4C1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800475BC-8F08-47E3-8DD6-559E3F875E74}">
      <formula1>"Branch Manager,Loan Officer,BQM,Cluster Manager,AVP,VP"</formula1>
    </dataValidation>
    <dataValidation type="list" allowBlank="1" showInputMessage="1" showErrorMessage="1" sqref="B32" xr:uid="{A847FC1B-D590-437F-AF7E-508242C6F519}">
      <formula1>"Single Staff,Dual Staff"</formula1>
    </dataValidation>
    <dataValidation allowBlank="1" showErrorMessage="1" promptTitle="Date Format" prompt="DD-MM-YY" sqref="B6:D6" xr:uid="{53183DEB-613E-4237-A821-DC382B2ADD40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4" sqref="B4"/>
    </sheetView>
  </sheetViews>
  <sheetFormatPr defaultRowHeight="14.5" x14ac:dyDescent="0.35"/>
  <cols>
    <col min="3" max="3" width="12.1796875" customWidth="1"/>
    <col min="4" max="4" width="22.81640625" customWidth="1"/>
    <col min="5" max="5" width="17.1796875" customWidth="1"/>
    <col min="6" max="6" width="24.54296875" customWidth="1"/>
    <col min="7" max="7" width="22.54296875" customWidth="1"/>
    <col min="8" max="8" width="17.1796875" customWidth="1"/>
    <col min="9" max="9" width="14" customWidth="1"/>
    <col min="10" max="10" width="15.1796875" customWidth="1"/>
    <col min="11" max="11" width="15.453125" customWidth="1"/>
    <col min="12" max="12" width="16.81640625" customWidth="1"/>
    <col min="13" max="13" width="16.1796875" customWidth="1"/>
    <col min="14" max="14" width="14.81640625" customWidth="1"/>
    <col min="15" max="15" width="13.1796875" customWidth="1"/>
    <col min="16" max="16" width="12" customWidth="1"/>
    <col min="17" max="17" width="16.453125" customWidth="1"/>
    <col min="18" max="18" width="12.54296875" customWidth="1"/>
    <col min="19" max="19" width="42.54296875" customWidth="1"/>
    <col min="20" max="20" width="23.453125" customWidth="1"/>
  </cols>
  <sheetData>
    <row r="1" spans="1:20" ht="18.5" x14ac:dyDescent="0.35">
      <c r="A1" s="1" t="s">
        <v>181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80"/>
    </row>
    <row r="2" spans="1:20" ht="18.5" x14ac:dyDescent="0.35">
      <c r="A2" s="2" t="s">
        <v>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20" x14ac:dyDescent="0.35">
      <c r="A3" s="81" t="s">
        <v>146</v>
      </c>
      <c r="B3" s="82"/>
      <c r="C3" s="82"/>
      <c r="D3" s="82"/>
      <c r="E3" s="82"/>
      <c r="F3" s="82"/>
      <c r="G3" s="82"/>
      <c r="H3" s="147" t="s">
        <v>147</v>
      </c>
      <c r="I3" s="148"/>
      <c r="J3" s="148"/>
      <c r="K3" s="148"/>
      <c r="L3" s="148"/>
      <c r="M3" s="148"/>
      <c r="N3" s="148"/>
      <c r="O3" s="148"/>
      <c r="P3" s="148"/>
      <c r="Q3" s="148"/>
      <c r="R3" s="149"/>
      <c r="S3" s="87"/>
      <c r="T3" s="83"/>
    </row>
    <row r="4" spans="1:20" ht="39" x14ac:dyDescent="0.35">
      <c r="A4" s="84" t="s">
        <v>3</v>
      </c>
      <c r="B4" s="10" t="s">
        <v>148</v>
      </c>
      <c r="C4" s="10" t="s">
        <v>0</v>
      </c>
      <c r="D4" s="10" t="s">
        <v>162</v>
      </c>
      <c r="E4" s="10" t="s">
        <v>149</v>
      </c>
      <c r="F4" s="10" t="s">
        <v>161</v>
      </c>
      <c r="G4" s="10" t="s">
        <v>160</v>
      </c>
      <c r="H4" s="10" t="s">
        <v>150</v>
      </c>
      <c r="I4" s="10" t="s">
        <v>151</v>
      </c>
      <c r="J4" s="10" t="s">
        <v>152</v>
      </c>
      <c r="K4" s="10" t="s">
        <v>153</v>
      </c>
      <c r="L4" s="10" t="s">
        <v>158</v>
      </c>
      <c r="M4" s="10" t="s">
        <v>154</v>
      </c>
      <c r="N4" s="10" t="s">
        <v>155</v>
      </c>
      <c r="O4" s="10" t="s">
        <v>156</v>
      </c>
      <c r="P4" s="10" t="s">
        <v>170</v>
      </c>
      <c r="Q4" s="10" t="s">
        <v>157</v>
      </c>
      <c r="R4" s="10" t="s">
        <v>171</v>
      </c>
      <c r="S4" s="10" t="s">
        <v>167</v>
      </c>
      <c r="T4" s="88" t="s">
        <v>159</v>
      </c>
    </row>
    <row r="5" spans="1:20" x14ac:dyDescent="0.35">
      <c r="A5" s="85">
        <v>1</v>
      </c>
      <c r="B5" s="108" t="s">
        <v>204</v>
      </c>
      <c r="C5" s="108" t="s">
        <v>205</v>
      </c>
      <c r="D5" s="89" t="s">
        <v>451</v>
      </c>
      <c r="E5" s="89" t="s">
        <v>453</v>
      </c>
      <c r="F5" s="12" t="s">
        <v>452</v>
      </c>
      <c r="G5" s="114" t="s">
        <v>514</v>
      </c>
      <c r="H5" s="97">
        <v>0</v>
      </c>
      <c r="I5" s="97">
        <v>128460</v>
      </c>
      <c r="J5" s="97">
        <v>0</v>
      </c>
      <c r="K5" s="97">
        <v>0</v>
      </c>
      <c r="L5" s="97">
        <v>0</v>
      </c>
      <c r="M5" s="97">
        <v>0</v>
      </c>
      <c r="N5" s="97">
        <v>0</v>
      </c>
      <c r="O5" s="97">
        <v>0</v>
      </c>
      <c r="P5" s="98">
        <f>SUM(H5:O5)</f>
        <v>128460</v>
      </c>
      <c r="Q5" s="97">
        <v>0</v>
      </c>
      <c r="R5" s="98">
        <f>P5-Q5</f>
        <v>128460</v>
      </c>
      <c r="S5" s="86"/>
      <c r="T5" s="89" t="s">
        <v>515</v>
      </c>
    </row>
    <row r="6" spans="1:20" x14ac:dyDescent="0.35">
      <c r="A6" s="85">
        <v>2</v>
      </c>
      <c r="B6" s="108" t="s">
        <v>204</v>
      </c>
      <c r="C6" s="108" t="s">
        <v>205</v>
      </c>
      <c r="D6" s="114" t="s">
        <v>517</v>
      </c>
      <c r="E6" s="115" t="s">
        <v>496</v>
      </c>
      <c r="F6" s="12" t="s">
        <v>452</v>
      </c>
      <c r="G6" s="114" t="s">
        <v>516</v>
      </c>
      <c r="H6" s="97">
        <v>0</v>
      </c>
      <c r="I6" s="97">
        <v>6800</v>
      </c>
      <c r="J6" s="97">
        <v>0</v>
      </c>
      <c r="K6" s="97">
        <v>0</v>
      </c>
      <c r="L6" s="97">
        <v>0</v>
      </c>
      <c r="M6" s="97">
        <v>0</v>
      </c>
      <c r="N6" s="97">
        <v>0</v>
      </c>
      <c r="O6" s="97">
        <v>0</v>
      </c>
      <c r="P6" s="98">
        <f>SUM(H6:O6)</f>
        <v>6800</v>
      </c>
      <c r="Q6" s="97">
        <v>0</v>
      </c>
      <c r="R6" s="98">
        <f>P6-Q6</f>
        <v>6800</v>
      </c>
      <c r="S6" s="86"/>
      <c r="T6" s="89" t="s">
        <v>515</v>
      </c>
    </row>
  </sheetData>
  <mergeCells count="1">
    <mergeCell ref="H3:R3"/>
  </mergeCells>
  <conditionalFormatting sqref="E6">
    <cfRule type="duplicateValues" dxfId="12" priority="1"/>
    <cfRule type="duplicateValues" dxfId="11" priority="2"/>
    <cfRule type="duplicateValues" dxfId="10" priority="3"/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  <cfRule type="duplicateValues" dxfId="3" priority="10"/>
    <cfRule type="duplicateValues" dxfId="2" priority="11"/>
    <cfRule type="duplicateValues" dxfId="1" priority="12"/>
  </conditionalFormatting>
  <dataValidations count="1">
    <dataValidation type="list" allowBlank="1" showInputMessage="1" showErrorMessage="1" sqref="T5:T6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44"/>
  <sheetViews>
    <sheetView showGridLines="0" zoomScaleNormal="100" workbookViewId="0">
      <pane ySplit="4" topLeftCell="A5" activePane="bottomLeft" state="frozen"/>
      <selection pane="bottomLeft" activeCell="A4" sqref="A4"/>
    </sheetView>
  </sheetViews>
  <sheetFormatPr defaultColWidth="8.81640625" defaultRowHeight="13" x14ac:dyDescent="0.3"/>
  <cols>
    <col min="1" max="1" width="8.81640625" style="31"/>
    <col min="2" max="2" width="15.81640625" style="31" customWidth="1"/>
    <col min="3" max="5" width="18.81640625" style="31" customWidth="1"/>
    <col min="6" max="6" width="19.54296875" style="31" customWidth="1"/>
    <col min="7" max="7" width="21" style="31" customWidth="1"/>
    <col min="8" max="8" width="23" style="31" customWidth="1"/>
    <col min="9" max="10" width="16" style="31" customWidth="1"/>
    <col min="11" max="11" width="14.81640625" style="31" customWidth="1"/>
    <col min="12" max="12" width="17.1796875" style="31" customWidth="1"/>
    <col min="13" max="13" width="18.81640625" style="31" customWidth="1"/>
    <col min="14" max="14" width="17.81640625" style="31" customWidth="1"/>
    <col min="15" max="15" width="17.1796875" style="31" customWidth="1"/>
    <col min="16" max="18" width="17.453125" style="31" customWidth="1"/>
    <col min="19" max="19" width="20.1796875" style="31" customWidth="1"/>
    <col min="20" max="20" width="20.54296875" style="31" customWidth="1"/>
    <col min="21" max="22" width="16" style="31" customWidth="1"/>
    <col min="23" max="23" width="79.08984375" style="31" customWidth="1"/>
    <col min="24" max="16384" width="8.81640625" style="31"/>
  </cols>
  <sheetData>
    <row r="1" spans="1:23" ht="18.5" x14ac:dyDescent="0.3">
      <c r="A1" s="2" t="s">
        <v>181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3"/>
    </row>
    <row r="2" spans="1:23" ht="15.5" x14ac:dyDescent="0.3">
      <c r="A2" s="37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3"/>
    </row>
    <row r="3" spans="1:23" x14ac:dyDescent="0.3">
      <c r="A3" s="34" t="s">
        <v>22</v>
      </c>
      <c r="B3" s="35"/>
      <c r="C3" s="35"/>
      <c r="D3" s="35"/>
      <c r="E3" s="35"/>
      <c r="F3" s="35"/>
      <c r="G3" s="35"/>
      <c r="H3" s="35"/>
      <c r="I3" s="35"/>
      <c r="J3" s="35"/>
      <c r="K3" s="35">
        <v>1</v>
      </c>
      <c r="L3" s="35"/>
      <c r="M3" s="30"/>
      <c r="N3" s="35"/>
      <c r="O3" s="35"/>
      <c r="P3" s="32"/>
      <c r="Q3" s="32"/>
      <c r="R3" s="35">
        <f t="shared" ref="R3:T3" si="0">SUBTOTAL(9,R5:R44)</f>
        <v>135260</v>
      </c>
      <c r="S3" s="35">
        <f t="shared" si="0"/>
        <v>0</v>
      </c>
      <c r="T3" s="35">
        <f t="shared" si="0"/>
        <v>0</v>
      </c>
      <c r="U3" s="35">
        <f>SUBTOTAL(9,U5:U44)</f>
        <v>135260</v>
      </c>
      <c r="V3" s="35"/>
      <c r="W3" s="36"/>
    </row>
    <row r="4" spans="1:23" ht="39" x14ac:dyDescent="0.3">
      <c r="A4" s="8" t="s">
        <v>3</v>
      </c>
      <c r="B4" s="9" t="s">
        <v>90</v>
      </c>
      <c r="C4" s="9" t="s">
        <v>89</v>
      </c>
      <c r="D4" s="10" t="s">
        <v>23</v>
      </c>
      <c r="E4" s="10" t="s">
        <v>88</v>
      </c>
      <c r="F4" s="10" t="s">
        <v>91</v>
      </c>
      <c r="G4" s="10" t="s">
        <v>92</v>
      </c>
      <c r="H4" s="10" t="s">
        <v>93</v>
      </c>
      <c r="I4" s="9" t="s">
        <v>24</v>
      </c>
      <c r="J4" s="9" t="s">
        <v>25</v>
      </c>
      <c r="K4" s="9" t="s">
        <v>26</v>
      </c>
      <c r="L4" s="9" t="s">
        <v>27</v>
      </c>
      <c r="M4" s="9" t="s">
        <v>28</v>
      </c>
      <c r="N4" s="9" t="s">
        <v>29</v>
      </c>
      <c r="O4" s="9" t="s">
        <v>30</v>
      </c>
      <c r="P4" s="9" t="s">
        <v>31</v>
      </c>
      <c r="Q4" s="9" t="s">
        <v>32</v>
      </c>
      <c r="R4" s="9" t="s">
        <v>81</v>
      </c>
      <c r="S4" s="9" t="s">
        <v>82</v>
      </c>
      <c r="T4" s="9" t="s">
        <v>83</v>
      </c>
      <c r="U4" s="9" t="s">
        <v>84</v>
      </c>
      <c r="V4" s="93" t="s">
        <v>177</v>
      </c>
      <c r="W4" s="9" t="s">
        <v>33</v>
      </c>
    </row>
    <row r="5" spans="1:23" ht="20.149999999999999" customHeight="1" x14ac:dyDescent="0.3">
      <c r="A5" s="11">
        <v>1</v>
      </c>
      <c r="B5" s="108" t="s">
        <v>204</v>
      </c>
      <c r="C5" s="108" t="s">
        <v>205</v>
      </c>
      <c r="D5" s="114" t="s">
        <v>514</v>
      </c>
      <c r="E5" s="91">
        <v>45959</v>
      </c>
      <c r="F5" s="89" t="s">
        <v>451</v>
      </c>
      <c r="G5" s="89" t="s">
        <v>453</v>
      </c>
      <c r="H5" s="12" t="s">
        <v>452</v>
      </c>
      <c r="I5" s="108" t="s">
        <v>322</v>
      </c>
      <c r="J5" s="108" t="s">
        <v>324</v>
      </c>
      <c r="K5" s="109" t="s">
        <v>325</v>
      </c>
      <c r="L5" s="108">
        <v>31455792</v>
      </c>
      <c r="M5" s="108" t="s">
        <v>315</v>
      </c>
      <c r="N5" s="110">
        <v>62232</v>
      </c>
      <c r="O5" s="110">
        <v>3400</v>
      </c>
      <c r="P5" s="13" t="s">
        <v>460</v>
      </c>
      <c r="Q5" s="13">
        <v>45513</v>
      </c>
      <c r="R5" s="12">
        <v>2200</v>
      </c>
      <c r="S5" s="12">
        <v>0</v>
      </c>
      <c r="T5" s="12">
        <v>0</v>
      </c>
      <c r="U5" s="12">
        <f>R5-(S5+T5)</f>
        <v>2200</v>
      </c>
      <c r="V5" s="3" t="s">
        <v>447</v>
      </c>
      <c r="W5" s="107" t="s">
        <v>462</v>
      </c>
    </row>
    <row r="6" spans="1:23" ht="20.149999999999999" customHeight="1" x14ac:dyDescent="0.3">
      <c r="A6" s="11">
        <v>2</v>
      </c>
      <c r="B6" s="108" t="s">
        <v>204</v>
      </c>
      <c r="C6" s="108" t="s">
        <v>205</v>
      </c>
      <c r="D6" s="114" t="s">
        <v>514</v>
      </c>
      <c r="E6" s="91">
        <v>45959</v>
      </c>
      <c r="F6" s="89" t="s">
        <v>451</v>
      </c>
      <c r="G6" s="89" t="s">
        <v>453</v>
      </c>
      <c r="H6" s="12" t="s">
        <v>452</v>
      </c>
      <c r="I6" s="108" t="s">
        <v>322</v>
      </c>
      <c r="J6" s="108" t="s">
        <v>324</v>
      </c>
      <c r="K6" s="109" t="s">
        <v>325</v>
      </c>
      <c r="L6" s="108">
        <v>31455792</v>
      </c>
      <c r="M6" s="108" t="s">
        <v>315</v>
      </c>
      <c r="N6" s="110">
        <v>62232</v>
      </c>
      <c r="O6" s="110">
        <v>3400</v>
      </c>
      <c r="P6" s="13" t="s">
        <v>460</v>
      </c>
      <c r="Q6" s="13">
        <v>45594</v>
      </c>
      <c r="R6" s="12">
        <v>3400</v>
      </c>
      <c r="S6" s="12">
        <v>0</v>
      </c>
      <c r="T6" s="12">
        <v>0</v>
      </c>
      <c r="U6" s="12">
        <f t="shared" ref="U6:U44" si="1">R6-(S6+T6)</f>
        <v>3400</v>
      </c>
      <c r="V6" s="3" t="s">
        <v>457</v>
      </c>
      <c r="W6" s="107" t="s">
        <v>461</v>
      </c>
    </row>
    <row r="7" spans="1:23" ht="20.149999999999999" customHeight="1" x14ac:dyDescent="0.3">
      <c r="A7" s="11">
        <v>3</v>
      </c>
      <c r="B7" s="108" t="s">
        <v>204</v>
      </c>
      <c r="C7" s="108" t="s">
        <v>205</v>
      </c>
      <c r="D7" s="114" t="s">
        <v>514</v>
      </c>
      <c r="E7" s="91">
        <v>45959</v>
      </c>
      <c r="F7" s="89" t="s">
        <v>451</v>
      </c>
      <c r="G7" s="89" t="s">
        <v>453</v>
      </c>
      <c r="H7" s="12" t="s">
        <v>452</v>
      </c>
      <c r="I7" s="108" t="s">
        <v>322</v>
      </c>
      <c r="J7" s="108" t="s">
        <v>324</v>
      </c>
      <c r="K7" s="109" t="s">
        <v>325</v>
      </c>
      <c r="L7" s="108">
        <v>31455792</v>
      </c>
      <c r="M7" s="108" t="s">
        <v>315</v>
      </c>
      <c r="N7" s="110">
        <v>62232</v>
      </c>
      <c r="O7" s="110">
        <v>3400</v>
      </c>
      <c r="P7" s="13" t="s">
        <v>460</v>
      </c>
      <c r="Q7" s="13">
        <v>45625</v>
      </c>
      <c r="R7" s="12">
        <v>3400</v>
      </c>
      <c r="S7" s="12">
        <v>0</v>
      </c>
      <c r="T7" s="12">
        <v>0</v>
      </c>
      <c r="U7" s="12">
        <f t="shared" si="1"/>
        <v>3400</v>
      </c>
      <c r="V7" s="3" t="s">
        <v>457</v>
      </c>
      <c r="W7" s="107" t="s">
        <v>463</v>
      </c>
    </row>
    <row r="8" spans="1:23" ht="20.149999999999999" customHeight="1" x14ac:dyDescent="0.3">
      <c r="A8" s="11">
        <v>4</v>
      </c>
      <c r="B8" s="108" t="s">
        <v>204</v>
      </c>
      <c r="C8" s="108" t="s">
        <v>205</v>
      </c>
      <c r="D8" s="114" t="s">
        <v>516</v>
      </c>
      <c r="E8" s="91">
        <v>45959</v>
      </c>
      <c r="F8" s="89" t="s">
        <v>497</v>
      </c>
      <c r="G8" s="89" t="s">
        <v>496</v>
      </c>
      <c r="H8" s="12" t="s">
        <v>452</v>
      </c>
      <c r="I8" s="108" t="s">
        <v>322</v>
      </c>
      <c r="J8" s="108" t="s">
        <v>328</v>
      </c>
      <c r="K8" s="109" t="s">
        <v>329</v>
      </c>
      <c r="L8" s="108">
        <v>31455816</v>
      </c>
      <c r="M8" s="108" t="s">
        <v>315</v>
      </c>
      <c r="N8" s="110">
        <v>62232</v>
      </c>
      <c r="O8" s="110">
        <v>3400</v>
      </c>
      <c r="P8" s="13" t="s">
        <v>460</v>
      </c>
      <c r="Q8" s="13">
        <v>45331</v>
      </c>
      <c r="R8" s="12">
        <v>3400</v>
      </c>
      <c r="S8" s="12">
        <v>0</v>
      </c>
      <c r="T8" s="12">
        <v>0</v>
      </c>
      <c r="U8" s="12">
        <f t="shared" si="1"/>
        <v>3400</v>
      </c>
      <c r="V8" s="3" t="s">
        <v>447</v>
      </c>
      <c r="W8" s="107" t="s">
        <v>467</v>
      </c>
    </row>
    <row r="9" spans="1:23" ht="20.149999999999999" customHeight="1" x14ac:dyDescent="0.3">
      <c r="A9" s="11">
        <v>5</v>
      </c>
      <c r="B9" s="108" t="s">
        <v>204</v>
      </c>
      <c r="C9" s="108" t="s">
        <v>205</v>
      </c>
      <c r="D9" s="114" t="s">
        <v>514</v>
      </c>
      <c r="E9" s="91">
        <v>45959</v>
      </c>
      <c r="F9" s="89" t="s">
        <v>451</v>
      </c>
      <c r="G9" s="89" t="s">
        <v>453</v>
      </c>
      <c r="H9" s="12" t="s">
        <v>452</v>
      </c>
      <c r="I9" s="108" t="s">
        <v>322</v>
      </c>
      <c r="J9" s="108" t="s">
        <v>328</v>
      </c>
      <c r="K9" s="109" t="s">
        <v>329</v>
      </c>
      <c r="L9" s="108">
        <v>31455816</v>
      </c>
      <c r="M9" s="108" t="s">
        <v>315</v>
      </c>
      <c r="N9" s="110">
        <v>62232</v>
      </c>
      <c r="O9" s="110">
        <v>3400</v>
      </c>
      <c r="P9" s="13" t="s">
        <v>460</v>
      </c>
      <c r="Q9" s="13">
        <v>45513</v>
      </c>
      <c r="R9" s="12">
        <v>3400</v>
      </c>
      <c r="S9" s="12">
        <v>0</v>
      </c>
      <c r="T9" s="12">
        <v>0</v>
      </c>
      <c r="U9" s="12">
        <f t="shared" si="1"/>
        <v>3400</v>
      </c>
      <c r="V9" s="3" t="s">
        <v>447</v>
      </c>
      <c r="W9" s="107" t="s">
        <v>468</v>
      </c>
    </row>
    <row r="10" spans="1:23" ht="20.149999999999999" customHeight="1" x14ac:dyDescent="0.3">
      <c r="A10" s="11">
        <v>6</v>
      </c>
      <c r="B10" s="108" t="s">
        <v>204</v>
      </c>
      <c r="C10" s="108" t="s">
        <v>205</v>
      </c>
      <c r="D10" s="114" t="s">
        <v>514</v>
      </c>
      <c r="E10" s="91">
        <v>45959</v>
      </c>
      <c r="F10" s="89" t="s">
        <v>451</v>
      </c>
      <c r="G10" s="89" t="s">
        <v>453</v>
      </c>
      <c r="H10" s="12" t="s">
        <v>452</v>
      </c>
      <c r="I10" s="108" t="s">
        <v>322</v>
      </c>
      <c r="J10" s="108" t="s">
        <v>328</v>
      </c>
      <c r="K10" s="109" t="s">
        <v>329</v>
      </c>
      <c r="L10" s="108">
        <v>31455816</v>
      </c>
      <c r="M10" s="108" t="s">
        <v>315</v>
      </c>
      <c r="N10" s="110">
        <v>62232</v>
      </c>
      <c r="O10" s="110">
        <v>3400</v>
      </c>
      <c r="P10" s="13" t="s">
        <v>460</v>
      </c>
      <c r="Q10" s="13">
        <v>45544</v>
      </c>
      <c r="R10" s="12">
        <v>3400</v>
      </c>
      <c r="S10" s="12">
        <v>0</v>
      </c>
      <c r="T10" s="12">
        <v>0</v>
      </c>
      <c r="U10" s="12">
        <f t="shared" si="1"/>
        <v>3400</v>
      </c>
      <c r="V10" s="3" t="s">
        <v>447</v>
      </c>
      <c r="W10" s="107" t="s">
        <v>466</v>
      </c>
    </row>
    <row r="11" spans="1:23" ht="20.149999999999999" customHeight="1" x14ac:dyDescent="0.3">
      <c r="A11" s="11">
        <v>7</v>
      </c>
      <c r="B11" s="108" t="s">
        <v>204</v>
      </c>
      <c r="C11" s="108" t="s">
        <v>205</v>
      </c>
      <c r="D11" s="114" t="s">
        <v>514</v>
      </c>
      <c r="E11" s="91">
        <v>45959</v>
      </c>
      <c r="F11" s="89" t="s">
        <v>451</v>
      </c>
      <c r="G11" s="89" t="s">
        <v>453</v>
      </c>
      <c r="H11" s="12" t="s">
        <v>452</v>
      </c>
      <c r="I11" s="108" t="s">
        <v>322</v>
      </c>
      <c r="J11" s="108" t="s">
        <v>328</v>
      </c>
      <c r="K11" s="109" t="s">
        <v>329</v>
      </c>
      <c r="L11" s="108">
        <v>31455816</v>
      </c>
      <c r="M11" s="108" t="s">
        <v>315</v>
      </c>
      <c r="N11" s="110">
        <v>62232</v>
      </c>
      <c r="O11" s="110">
        <v>3400</v>
      </c>
      <c r="P11" s="13" t="s">
        <v>460</v>
      </c>
      <c r="Q11" s="13">
        <v>45574</v>
      </c>
      <c r="R11" s="12">
        <v>3400</v>
      </c>
      <c r="S11" s="12">
        <v>0</v>
      </c>
      <c r="T11" s="12">
        <v>0</v>
      </c>
      <c r="U11" s="12">
        <f t="shared" si="1"/>
        <v>3400</v>
      </c>
      <c r="V11" s="3" t="s">
        <v>447</v>
      </c>
      <c r="W11" s="107" t="s">
        <v>465</v>
      </c>
    </row>
    <row r="12" spans="1:23" ht="20.149999999999999" customHeight="1" x14ac:dyDescent="0.3">
      <c r="A12" s="11">
        <v>8</v>
      </c>
      <c r="B12" s="108" t="s">
        <v>204</v>
      </c>
      <c r="C12" s="108" t="s">
        <v>205</v>
      </c>
      <c r="D12" s="114" t="s">
        <v>514</v>
      </c>
      <c r="E12" s="91">
        <v>45959</v>
      </c>
      <c r="F12" s="89" t="s">
        <v>451</v>
      </c>
      <c r="G12" s="89" t="s">
        <v>453</v>
      </c>
      <c r="H12" s="12" t="s">
        <v>452</v>
      </c>
      <c r="I12" s="108" t="s">
        <v>322</v>
      </c>
      <c r="J12" s="108" t="s">
        <v>328</v>
      </c>
      <c r="K12" s="109" t="s">
        <v>329</v>
      </c>
      <c r="L12" s="108">
        <v>31455816</v>
      </c>
      <c r="M12" s="108" t="s">
        <v>315</v>
      </c>
      <c r="N12" s="110">
        <v>62232</v>
      </c>
      <c r="O12" s="110">
        <v>3400</v>
      </c>
      <c r="P12" s="13" t="s">
        <v>460</v>
      </c>
      <c r="Q12" s="13">
        <v>45605</v>
      </c>
      <c r="R12" s="12">
        <v>3400</v>
      </c>
      <c r="S12" s="12">
        <v>0</v>
      </c>
      <c r="T12" s="12">
        <v>0</v>
      </c>
      <c r="U12" s="12">
        <f t="shared" si="1"/>
        <v>3400</v>
      </c>
      <c r="V12" s="3" t="s">
        <v>447</v>
      </c>
      <c r="W12" s="107" t="s">
        <v>464</v>
      </c>
    </row>
    <row r="13" spans="1:23" ht="20.149999999999999" customHeight="1" x14ac:dyDescent="0.3">
      <c r="A13" s="11">
        <v>9</v>
      </c>
      <c r="B13" s="108" t="s">
        <v>204</v>
      </c>
      <c r="C13" s="108" t="s">
        <v>205</v>
      </c>
      <c r="D13" s="114" t="s">
        <v>516</v>
      </c>
      <c r="E13" s="91">
        <v>45959</v>
      </c>
      <c r="F13" s="89" t="s">
        <v>497</v>
      </c>
      <c r="G13" s="89" t="s">
        <v>496</v>
      </c>
      <c r="H13" s="12" t="s">
        <v>452</v>
      </c>
      <c r="I13" s="108" t="s">
        <v>367</v>
      </c>
      <c r="J13" s="108" t="s">
        <v>399</v>
      </c>
      <c r="K13" s="109" t="s">
        <v>401</v>
      </c>
      <c r="L13" s="108">
        <v>31514558</v>
      </c>
      <c r="M13" s="108" t="s">
        <v>356</v>
      </c>
      <c r="N13" s="110">
        <v>62232</v>
      </c>
      <c r="O13" s="110">
        <v>3400</v>
      </c>
      <c r="P13" s="13" t="s">
        <v>460</v>
      </c>
      <c r="Q13" s="13">
        <v>45419</v>
      </c>
      <c r="R13" s="12">
        <v>3400</v>
      </c>
      <c r="S13" s="12">
        <v>0</v>
      </c>
      <c r="T13" s="12">
        <v>0</v>
      </c>
      <c r="U13" s="12">
        <f t="shared" si="1"/>
        <v>3400</v>
      </c>
      <c r="V13" s="3" t="s">
        <v>447</v>
      </c>
      <c r="W13" s="107" t="s">
        <v>479</v>
      </c>
    </row>
    <row r="14" spans="1:23" ht="20.149999999999999" customHeight="1" x14ac:dyDescent="0.3">
      <c r="A14" s="11">
        <v>10</v>
      </c>
      <c r="B14" s="108" t="s">
        <v>204</v>
      </c>
      <c r="C14" s="108" t="s">
        <v>205</v>
      </c>
      <c r="D14" s="114" t="s">
        <v>514</v>
      </c>
      <c r="E14" s="91">
        <v>45959</v>
      </c>
      <c r="F14" s="89" t="s">
        <v>451</v>
      </c>
      <c r="G14" s="89" t="s">
        <v>453</v>
      </c>
      <c r="H14" s="12" t="s">
        <v>452</v>
      </c>
      <c r="I14" s="108" t="s">
        <v>367</v>
      </c>
      <c r="J14" s="108" t="s">
        <v>399</v>
      </c>
      <c r="K14" s="109" t="s">
        <v>401</v>
      </c>
      <c r="L14" s="108">
        <v>31514558</v>
      </c>
      <c r="M14" s="108" t="s">
        <v>356</v>
      </c>
      <c r="N14" s="110">
        <v>62232</v>
      </c>
      <c r="O14" s="110">
        <v>3400</v>
      </c>
      <c r="P14" s="13" t="s">
        <v>460</v>
      </c>
      <c r="Q14" s="13">
        <v>45480</v>
      </c>
      <c r="R14" s="12">
        <v>3400</v>
      </c>
      <c r="S14" s="12">
        <v>0</v>
      </c>
      <c r="T14" s="12">
        <v>0</v>
      </c>
      <c r="U14" s="12">
        <f t="shared" si="1"/>
        <v>3400</v>
      </c>
      <c r="V14" s="3" t="s">
        <v>447</v>
      </c>
      <c r="W14" s="107" t="s">
        <v>478</v>
      </c>
    </row>
    <row r="15" spans="1:23" ht="20.149999999999999" customHeight="1" x14ac:dyDescent="0.3">
      <c r="A15" s="11">
        <v>11</v>
      </c>
      <c r="B15" s="108" t="s">
        <v>204</v>
      </c>
      <c r="C15" s="108" t="s">
        <v>205</v>
      </c>
      <c r="D15" s="114" t="s">
        <v>514</v>
      </c>
      <c r="E15" s="91">
        <v>45959</v>
      </c>
      <c r="F15" s="89" t="s">
        <v>451</v>
      </c>
      <c r="G15" s="89" t="s">
        <v>453</v>
      </c>
      <c r="H15" s="12" t="s">
        <v>452</v>
      </c>
      <c r="I15" s="108" t="s">
        <v>367</v>
      </c>
      <c r="J15" s="108" t="s">
        <v>399</v>
      </c>
      <c r="K15" s="109" t="s">
        <v>401</v>
      </c>
      <c r="L15" s="108">
        <v>31514558</v>
      </c>
      <c r="M15" s="108" t="s">
        <v>356</v>
      </c>
      <c r="N15" s="110">
        <v>62232</v>
      </c>
      <c r="O15" s="110">
        <v>3400</v>
      </c>
      <c r="P15" s="13" t="s">
        <v>460</v>
      </c>
      <c r="Q15" s="13">
        <v>45723</v>
      </c>
      <c r="R15" s="12">
        <v>3400</v>
      </c>
      <c r="S15" s="12">
        <v>0</v>
      </c>
      <c r="T15" s="12">
        <v>0</v>
      </c>
      <c r="U15" s="12">
        <f t="shared" si="1"/>
        <v>3400</v>
      </c>
      <c r="V15" s="3" t="s">
        <v>447</v>
      </c>
      <c r="W15" s="107" t="s">
        <v>477</v>
      </c>
    </row>
    <row r="16" spans="1:23" ht="20.149999999999999" customHeight="1" x14ac:dyDescent="0.3">
      <c r="A16" s="11">
        <v>12</v>
      </c>
      <c r="B16" s="108" t="s">
        <v>204</v>
      </c>
      <c r="C16" s="108" t="s">
        <v>205</v>
      </c>
      <c r="D16" s="114" t="s">
        <v>514</v>
      </c>
      <c r="E16" s="91">
        <v>45959</v>
      </c>
      <c r="F16" s="89" t="s">
        <v>451</v>
      </c>
      <c r="G16" s="89" t="s">
        <v>453</v>
      </c>
      <c r="H16" s="12" t="s">
        <v>452</v>
      </c>
      <c r="I16" s="108" t="s">
        <v>367</v>
      </c>
      <c r="J16" s="108" t="s">
        <v>399</v>
      </c>
      <c r="K16" s="109" t="s">
        <v>401</v>
      </c>
      <c r="L16" s="108">
        <v>31514558</v>
      </c>
      <c r="M16" s="108" t="s">
        <v>356</v>
      </c>
      <c r="N16" s="110">
        <v>62232</v>
      </c>
      <c r="O16" s="110">
        <v>3400</v>
      </c>
      <c r="P16" s="13" t="s">
        <v>460</v>
      </c>
      <c r="Q16" s="13">
        <v>45754</v>
      </c>
      <c r="R16" s="12">
        <v>3400</v>
      </c>
      <c r="S16" s="12">
        <v>0</v>
      </c>
      <c r="T16" s="12">
        <v>0</v>
      </c>
      <c r="U16" s="12">
        <f t="shared" si="1"/>
        <v>3400</v>
      </c>
      <c r="V16" s="3" t="s">
        <v>447</v>
      </c>
      <c r="W16" s="107" t="s">
        <v>476</v>
      </c>
    </row>
    <row r="17" spans="1:23" ht="20.149999999999999" customHeight="1" x14ac:dyDescent="0.3">
      <c r="A17" s="11">
        <v>13</v>
      </c>
      <c r="B17" s="108" t="s">
        <v>204</v>
      </c>
      <c r="C17" s="108" t="s">
        <v>205</v>
      </c>
      <c r="D17" s="114" t="s">
        <v>514</v>
      </c>
      <c r="E17" s="91">
        <v>45959</v>
      </c>
      <c r="F17" s="89" t="s">
        <v>451</v>
      </c>
      <c r="G17" s="89" t="s">
        <v>453</v>
      </c>
      <c r="H17" s="12" t="s">
        <v>452</v>
      </c>
      <c r="I17" s="108" t="s">
        <v>224</v>
      </c>
      <c r="J17" s="108" t="s">
        <v>405</v>
      </c>
      <c r="K17" s="109" t="s">
        <v>406</v>
      </c>
      <c r="L17" s="108">
        <v>31516731</v>
      </c>
      <c r="M17" s="108" t="s">
        <v>409</v>
      </c>
      <c r="N17" s="110">
        <v>62232</v>
      </c>
      <c r="O17" s="110">
        <v>3400</v>
      </c>
      <c r="P17" s="13" t="s">
        <v>460</v>
      </c>
      <c r="Q17" s="13">
        <v>45572</v>
      </c>
      <c r="R17" s="12">
        <v>3400</v>
      </c>
      <c r="S17" s="12">
        <v>0</v>
      </c>
      <c r="T17" s="12">
        <v>0</v>
      </c>
      <c r="U17" s="12">
        <f t="shared" si="1"/>
        <v>3400</v>
      </c>
      <c r="V17" s="3" t="s">
        <v>447</v>
      </c>
      <c r="W17" s="107" t="s">
        <v>475</v>
      </c>
    </row>
    <row r="18" spans="1:23" ht="20.149999999999999" customHeight="1" x14ac:dyDescent="0.3">
      <c r="A18" s="11">
        <v>14</v>
      </c>
      <c r="B18" s="108" t="s">
        <v>204</v>
      </c>
      <c r="C18" s="108" t="s">
        <v>205</v>
      </c>
      <c r="D18" s="114" t="s">
        <v>514</v>
      </c>
      <c r="E18" s="91">
        <v>45959</v>
      </c>
      <c r="F18" s="89" t="s">
        <v>451</v>
      </c>
      <c r="G18" s="89" t="s">
        <v>453</v>
      </c>
      <c r="H18" s="12" t="s">
        <v>452</v>
      </c>
      <c r="I18" s="108" t="s">
        <v>224</v>
      </c>
      <c r="J18" s="108" t="s">
        <v>405</v>
      </c>
      <c r="K18" s="109" t="s">
        <v>406</v>
      </c>
      <c r="L18" s="108">
        <v>31516731</v>
      </c>
      <c r="M18" s="108" t="s">
        <v>409</v>
      </c>
      <c r="N18" s="110">
        <v>62232</v>
      </c>
      <c r="O18" s="110">
        <v>3400</v>
      </c>
      <c r="P18" s="13" t="s">
        <v>460</v>
      </c>
      <c r="Q18" s="13">
        <v>45603</v>
      </c>
      <c r="R18" s="12">
        <v>3400</v>
      </c>
      <c r="S18" s="12">
        <v>0</v>
      </c>
      <c r="T18" s="12">
        <v>0</v>
      </c>
      <c r="U18" s="12">
        <f t="shared" si="1"/>
        <v>3400</v>
      </c>
      <c r="V18" s="3" t="s">
        <v>447</v>
      </c>
      <c r="W18" s="107" t="s">
        <v>474</v>
      </c>
    </row>
    <row r="19" spans="1:23" ht="20.149999999999999" customHeight="1" x14ac:dyDescent="0.3">
      <c r="A19" s="11">
        <v>15</v>
      </c>
      <c r="B19" s="108" t="s">
        <v>204</v>
      </c>
      <c r="C19" s="108" t="s">
        <v>205</v>
      </c>
      <c r="D19" s="114" t="s">
        <v>514</v>
      </c>
      <c r="E19" s="91">
        <v>45959</v>
      </c>
      <c r="F19" s="89" t="s">
        <v>451</v>
      </c>
      <c r="G19" s="89" t="s">
        <v>453</v>
      </c>
      <c r="H19" s="12" t="s">
        <v>452</v>
      </c>
      <c r="I19" s="108" t="s">
        <v>224</v>
      </c>
      <c r="J19" s="108" t="s">
        <v>405</v>
      </c>
      <c r="K19" s="109" t="s">
        <v>406</v>
      </c>
      <c r="L19" s="108">
        <v>31516731</v>
      </c>
      <c r="M19" s="108" t="s">
        <v>409</v>
      </c>
      <c r="N19" s="110">
        <v>62232</v>
      </c>
      <c r="O19" s="110">
        <v>3400</v>
      </c>
      <c r="P19" s="13" t="s">
        <v>460</v>
      </c>
      <c r="Q19" s="13">
        <v>45633</v>
      </c>
      <c r="R19" s="12">
        <v>3400</v>
      </c>
      <c r="S19" s="12">
        <v>0</v>
      </c>
      <c r="T19" s="12">
        <v>0</v>
      </c>
      <c r="U19" s="12">
        <f t="shared" si="1"/>
        <v>3400</v>
      </c>
      <c r="V19" s="3" t="s">
        <v>447</v>
      </c>
      <c r="W19" s="107" t="s">
        <v>473</v>
      </c>
    </row>
    <row r="20" spans="1:23" ht="20.149999999999999" customHeight="1" x14ac:dyDescent="0.3">
      <c r="A20" s="11">
        <v>16</v>
      </c>
      <c r="B20" s="108" t="s">
        <v>204</v>
      </c>
      <c r="C20" s="108" t="s">
        <v>205</v>
      </c>
      <c r="D20" s="114" t="s">
        <v>514</v>
      </c>
      <c r="E20" s="91">
        <v>45959</v>
      </c>
      <c r="F20" s="89" t="s">
        <v>451</v>
      </c>
      <c r="G20" s="89" t="s">
        <v>453</v>
      </c>
      <c r="H20" s="12" t="s">
        <v>452</v>
      </c>
      <c r="I20" s="108" t="s">
        <v>224</v>
      </c>
      <c r="J20" s="108" t="s">
        <v>405</v>
      </c>
      <c r="K20" s="109" t="s">
        <v>406</v>
      </c>
      <c r="L20" s="108">
        <v>31516731</v>
      </c>
      <c r="M20" s="108" t="s">
        <v>409</v>
      </c>
      <c r="N20" s="110">
        <v>62232</v>
      </c>
      <c r="O20" s="110">
        <v>3400</v>
      </c>
      <c r="P20" s="13" t="s">
        <v>460</v>
      </c>
      <c r="Q20" s="13">
        <v>45664</v>
      </c>
      <c r="R20" s="12">
        <v>3400</v>
      </c>
      <c r="S20" s="12">
        <v>0</v>
      </c>
      <c r="T20" s="12">
        <v>0</v>
      </c>
      <c r="U20" s="12">
        <f t="shared" si="1"/>
        <v>3400</v>
      </c>
      <c r="V20" s="3" t="s">
        <v>447</v>
      </c>
      <c r="W20" s="107" t="s">
        <v>472</v>
      </c>
    </row>
    <row r="21" spans="1:23" ht="20.149999999999999" customHeight="1" x14ac:dyDescent="0.3">
      <c r="A21" s="11">
        <v>17</v>
      </c>
      <c r="B21" s="108" t="s">
        <v>204</v>
      </c>
      <c r="C21" s="108" t="s">
        <v>205</v>
      </c>
      <c r="D21" s="114" t="s">
        <v>514</v>
      </c>
      <c r="E21" s="91">
        <v>45959</v>
      </c>
      <c r="F21" s="89" t="s">
        <v>451</v>
      </c>
      <c r="G21" s="89" t="s">
        <v>453</v>
      </c>
      <c r="H21" s="12" t="s">
        <v>452</v>
      </c>
      <c r="I21" s="108" t="s">
        <v>224</v>
      </c>
      <c r="J21" s="108" t="s">
        <v>405</v>
      </c>
      <c r="K21" s="109" t="s">
        <v>406</v>
      </c>
      <c r="L21" s="108">
        <v>31516731</v>
      </c>
      <c r="M21" s="108" t="s">
        <v>409</v>
      </c>
      <c r="N21" s="110">
        <v>62232</v>
      </c>
      <c r="O21" s="110">
        <v>3400</v>
      </c>
      <c r="P21" s="13" t="s">
        <v>460</v>
      </c>
      <c r="Q21" s="13">
        <v>45695</v>
      </c>
      <c r="R21" s="12">
        <v>3400</v>
      </c>
      <c r="S21" s="12">
        <v>0</v>
      </c>
      <c r="T21" s="12">
        <v>0</v>
      </c>
      <c r="U21" s="12">
        <f t="shared" si="1"/>
        <v>3400</v>
      </c>
      <c r="V21" s="3" t="s">
        <v>447</v>
      </c>
      <c r="W21" s="107" t="s">
        <v>471</v>
      </c>
    </row>
    <row r="22" spans="1:23" ht="20.149999999999999" customHeight="1" x14ac:dyDescent="0.3">
      <c r="A22" s="11">
        <v>18</v>
      </c>
      <c r="B22" s="108" t="s">
        <v>204</v>
      </c>
      <c r="C22" s="108" t="s">
        <v>205</v>
      </c>
      <c r="D22" s="114" t="s">
        <v>514</v>
      </c>
      <c r="E22" s="91">
        <v>45959</v>
      </c>
      <c r="F22" s="89" t="s">
        <v>451</v>
      </c>
      <c r="G22" s="89" t="s">
        <v>453</v>
      </c>
      <c r="H22" s="12" t="s">
        <v>452</v>
      </c>
      <c r="I22" s="108" t="s">
        <v>224</v>
      </c>
      <c r="J22" s="108" t="s">
        <v>405</v>
      </c>
      <c r="K22" s="109" t="s">
        <v>406</v>
      </c>
      <c r="L22" s="108">
        <v>31516731</v>
      </c>
      <c r="M22" s="108" t="s">
        <v>409</v>
      </c>
      <c r="N22" s="110">
        <v>62232</v>
      </c>
      <c r="O22" s="110">
        <v>3400</v>
      </c>
      <c r="P22" s="13" t="s">
        <v>460</v>
      </c>
      <c r="Q22" s="13">
        <v>45723</v>
      </c>
      <c r="R22" s="12">
        <v>3400</v>
      </c>
      <c r="S22" s="12">
        <v>0</v>
      </c>
      <c r="T22" s="12">
        <v>0</v>
      </c>
      <c r="U22" s="12">
        <f t="shared" si="1"/>
        <v>3400</v>
      </c>
      <c r="V22" s="3" t="s">
        <v>447</v>
      </c>
      <c r="W22" s="107" t="s">
        <v>470</v>
      </c>
    </row>
    <row r="23" spans="1:23" ht="20.149999999999999" customHeight="1" x14ac:dyDescent="0.3">
      <c r="A23" s="11">
        <v>19</v>
      </c>
      <c r="B23" s="108" t="s">
        <v>204</v>
      </c>
      <c r="C23" s="108" t="s">
        <v>205</v>
      </c>
      <c r="D23" s="114" t="s">
        <v>514</v>
      </c>
      <c r="E23" s="91">
        <v>45959</v>
      </c>
      <c r="F23" s="89" t="s">
        <v>451</v>
      </c>
      <c r="G23" s="89" t="s">
        <v>453</v>
      </c>
      <c r="H23" s="12" t="s">
        <v>452</v>
      </c>
      <c r="I23" s="108" t="s">
        <v>224</v>
      </c>
      <c r="J23" s="108" t="s">
        <v>405</v>
      </c>
      <c r="K23" s="109" t="s">
        <v>406</v>
      </c>
      <c r="L23" s="108">
        <v>31516731</v>
      </c>
      <c r="M23" s="108" t="s">
        <v>409</v>
      </c>
      <c r="N23" s="110">
        <v>62232</v>
      </c>
      <c r="O23" s="110">
        <v>3400</v>
      </c>
      <c r="P23" s="13" t="s">
        <v>460</v>
      </c>
      <c r="Q23" s="13">
        <v>45754</v>
      </c>
      <c r="R23" s="12">
        <v>3400</v>
      </c>
      <c r="S23" s="12">
        <v>0</v>
      </c>
      <c r="T23" s="12">
        <v>0</v>
      </c>
      <c r="U23" s="12">
        <f t="shared" si="1"/>
        <v>3400</v>
      </c>
      <c r="V23" s="3" t="s">
        <v>447</v>
      </c>
      <c r="W23" s="107" t="s">
        <v>469</v>
      </c>
    </row>
    <row r="24" spans="1:23" ht="20.149999999999999" customHeight="1" x14ac:dyDescent="0.3">
      <c r="A24" s="11">
        <v>20</v>
      </c>
      <c r="B24" s="108" t="s">
        <v>204</v>
      </c>
      <c r="C24" s="108" t="s">
        <v>205</v>
      </c>
      <c r="D24" s="114" t="s">
        <v>514</v>
      </c>
      <c r="E24" s="91">
        <v>45959</v>
      </c>
      <c r="F24" s="89" t="s">
        <v>451</v>
      </c>
      <c r="G24" s="89" t="s">
        <v>453</v>
      </c>
      <c r="H24" s="12" t="s">
        <v>452</v>
      </c>
      <c r="I24" s="108" t="s">
        <v>224</v>
      </c>
      <c r="J24" s="108" t="s">
        <v>405</v>
      </c>
      <c r="K24" s="109" t="s">
        <v>406</v>
      </c>
      <c r="L24" s="108">
        <v>31516731</v>
      </c>
      <c r="M24" s="108" t="s">
        <v>409</v>
      </c>
      <c r="N24" s="110">
        <v>62232</v>
      </c>
      <c r="O24" s="110">
        <v>3400</v>
      </c>
      <c r="P24" s="13" t="s">
        <v>460</v>
      </c>
      <c r="Q24" s="13">
        <v>45786</v>
      </c>
      <c r="R24" s="12">
        <v>6050</v>
      </c>
      <c r="S24" s="12">
        <v>0</v>
      </c>
      <c r="T24" s="12">
        <v>0</v>
      </c>
      <c r="U24" s="12">
        <f t="shared" si="1"/>
        <v>6050</v>
      </c>
      <c r="V24" s="3" t="s">
        <v>492</v>
      </c>
      <c r="W24" s="107" t="s">
        <v>490</v>
      </c>
    </row>
    <row r="25" spans="1:23" ht="20.149999999999999" customHeight="1" x14ac:dyDescent="0.3">
      <c r="A25" s="11">
        <v>21</v>
      </c>
      <c r="B25" s="108" t="s">
        <v>204</v>
      </c>
      <c r="C25" s="108" t="s">
        <v>205</v>
      </c>
      <c r="D25" s="114" t="s">
        <v>514</v>
      </c>
      <c r="E25" s="91">
        <v>45959</v>
      </c>
      <c r="F25" s="89" t="s">
        <v>451</v>
      </c>
      <c r="G25" s="89" t="s">
        <v>453</v>
      </c>
      <c r="H25" s="12" t="s">
        <v>452</v>
      </c>
      <c r="I25" s="108" t="s">
        <v>224</v>
      </c>
      <c r="J25" s="108" t="s">
        <v>411</v>
      </c>
      <c r="K25" s="109" t="s">
        <v>412</v>
      </c>
      <c r="L25" s="108">
        <v>31517665</v>
      </c>
      <c r="M25" s="108" t="s">
        <v>409</v>
      </c>
      <c r="N25" s="110">
        <v>62232</v>
      </c>
      <c r="O25" s="110">
        <v>3400</v>
      </c>
      <c r="P25" s="13" t="s">
        <v>460</v>
      </c>
      <c r="Q25" s="13">
        <v>45572</v>
      </c>
      <c r="R25" s="12">
        <v>3400</v>
      </c>
      <c r="S25" s="12">
        <v>0</v>
      </c>
      <c r="T25" s="12">
        <v>0</v>
      </c>
      <c r="U25" s="12">
        <f t="shared" si="1"/>
        <v>3400</v>
      </c>
      <c r="V25" s="3" t="s">
        <v>447</v>
      </c>
      <c r="W25" s="107" t="s">
        <v>475</v>
      </c>
    </row>
    <row r="26" spans="1:23" ht="20.149999999999999" customHeight="1" x14ac:dyDescent="0.3">
      <c r="A26" s="11">
        <v>22</v>
      </c>
      <c r="B26" s="108" t="s">
        <v>204</v>
      </c>
      <c r="C26" s="108" t="s">
        <v>205</v>
      </c>
      <c r="D26" s="114" t="s">
        <v>514</v>
      </c>
      <c r="E26" s="91">
        <v>45959</v>
      </c>
      <c r="F26" s="89" t="s">
        <v>451</v>
      </c>
      <c r="G26" s="89" t="s">
        <v>453</v>
      </c>
      <c r="H26" s="12" t="s">
        <v>452</v>
      </c>
      <c r="I26" s="108" t="s">
        <v>224</v>
      </c>
      <c r="J26" s="108" t="s">
        <v>411</v>
      </c>
      <c r="K26" s="109" t="s">
        <v>412</v>
      </c>
      <c r="L26" s="108">
        <v>31517665</v>
      </c>
      <c r="M26" s="108" t="s">
        <v>409</v>
      </c>
      <c r="N26" s="110">
        <v>62232</v>
      </c>
      <c r="O26" s="110">
        <v>3400</v>
      </c>
      <c r="P26" s="13" t="s">
        <v>460</v>
      </c>
      <c r="Q26" s="13">
        <v>45603</v>
      </c>
      <c r="R26" s="12">
        <v>3400</v>
      </c>
      <c r="S26" s="12">
        <v>0</v>
      </c>
      <c r="T26" s="12">
        <v>0</v>
      </c>
      <c r="U26" s="12">
        <f t="shared" si="1"/>
        <v>3400</v>
      </c>
      <c r="V26" s="3" t="s">
        <v>447</v>
      </c>
      <c r="W26" s="107" t="s">
        <v>474</v>
      </c>
    </row>
    <row r="27" spans="1:23" ht="20.149999999999999" customHeight="1" x14ac:dyDescent="0.3">
      <c r="A27" s="11">
        <v>23</v>
      </c>
      <c r="B27" s="108" t="s">
        <v>204</v>
      </c>
      <c r="C27" s="108" t="s">
        <v>205</v>
      </c>
      <c r="D27" s="114" t="s">
        <v>514</v>
      </c>
      <c r="E27" s="91">
        <v>45959</v>
      </c>
      <c r="F27" s="89" t="s">
        <v>451</v>
      </c>
      <c r="G27" s="89" t="s">
        <v>453</v>
      </c>
      <c r="H27" s="12" t="s">
        <v>452</v>
      </c>
      <c r="I27" s="108" t="s">
        <v>224</v>
      </c>
      <c r="J27" s="108" t="s">
        <v>411</v>
      </c>
      <c r="K27" s="109" t="s">
        <v>412</v>
      </c>
      <c r="L27" s="108">
        <v>31517665</v>
      </c>
      <c r="M27" s="108" t="s">
        <v>409</v>
      </c>
      <c r="N27" s="110">
        <v>62232</v>
      </c>
      <c r="O27" s="110">
        <v>3400</v>
      </c>
      <c r="P27" s="13" t="s">
        <v>460</v>
      </c>
      <c r="Q27" s="13">
        <v>45633</v>
      </c>
      <c r="R27" s="12">
        <v>3400</v>
      </c>
      <c r="S27" s="12">
        <v>0</v>
      </c>
      <c r="T27" s="12">
        <v>0</v>
      </c>
      <c r="U27" s="12">
        <f t="shared" si="1"/>
        <v>3400</v>
      </c>
      <c r="V27" s="3" t="s">
        <v>447</v>
      </c>
      <c r="W27" s="107" t="s">
        <v>473</v>
      </c>
    </row>
    <row r="28" spans="1:23" ht="20.149999999999999" customHeight="1" x14ac:dyDescent="0.3">
      <c r="A28" s="11">
        <v>24</v>
      </c>
      <c r="B28" s="108" t="s">
        <v>204</v>
      </c>
      <c r="C28" s="108" t="s">
        <v>205</v>
      </c>
      <c r="D28" s="114" t="s">
        <v>514</v>
      </c>
      <c r="E28" s="91">
        <v>45959</v>
      </c>
      <c r="F28" s="89" t="s">
        <v>451</v>
      </c>
      <c r="G28" s="89" t="s">
        <v>453</v>
      </c>
      <c r="H28" s="12" t="s">
        <v>452</v>
      </c>
      <c r="I28" s="108" t="s">
        <v>224</v>
      </c>
      <c r="J28" s="108" t="s">
        <v>411</v>
      </c>
      <c r="K28" s="109" t="s">
        <v>412</v>
      </c>
      <c r="L28" s="108">
        <v>31517665</v>
      </c>
      <c r="M28" s="108" t="s">
        <v>409</v>
      </c>
      <c r="N28" s="110">
        <v>62232</v>
      </c>
      <c r="O28" s="110">
        <v>3400</v>
      </c>
      <c r="P28" s="13" t="s">
        <v>460</v>
      </c>
      <c r="Q28" s="13">
        <v>45664</v>
      </c>
      <c r="R28" s="12">
        <v>3400</v>
      </c>
      <c r="S28" s="12">
        <v>0</v>
      </c>
      <c r="T28" s="12">
        <v>0</v>
      </c>
      <c r="U28" s="12">
        <f t="shared" si="1"/>
        <v>3400</v>
      </c>
      <c r="V28" s="3" t="s">
        <v>447</v>
      </c>
      <c r="W28" s="107" t="s">
        <v>472</v>
      </c>
    </row>
    <row r="29" spans="1:23" ht="20.149999999999999" customHeight="1" x14ac:dyDescent="0.3">
      <c r="A29" s="11">
        <v>25</v>
      </c>
      <c r="B29" s="108" t="s">
        <v>204</v>
      </c>
      <c r="C29" s="108" t="s">
        <v>205</v>
      </c>
      <c r="D29" s="114" t="s">
        <v>514</v>
      </c>
      <c r="E29" s="91">
        <v>45959</v>
      </c>
      <c r="F29" s="89" t="s">
        <v>451</v>
      </c>
      <c r="G29" s="89" t="s">
        <v>453</v>
      </c>
      <c r="H29" s="12" t="s">
        <v>452</v>
      </c>
      <c r="I29" s="108" t="s">
        <v>224</v>
      </c>
      <c r="J29" s="108" t="s">
        <v>411</v>
      </c>
      <c r="K29" s="109" t="s">
        <v>412</v>
      </c>
      <c r="L29" s="108">
        <v>31517665</v>
      </c>
      <c r="M29" s="108" t="s">
        <v>409</v>
      </c>
      <c r="N29" s="110">
        <v>62232</v>
      </c>
      <c r="O29" s="110">
        <v>3400</v>
      </c>
      <c r="P29" s="13" t="s">
        <v>460</v>
      </c>
      <c r="Q29" s="13">
        <v>45695</v>
      </c>
      <c r="R29" s="12">
        <v>3400</v>
      </c>
      <c r="S29" s="12">
        <v>0</v>
      </c>
      <c r="T29" s="12">
        <v>0</v>
      </c>
      <c r="U29" s="12">
        <f t="shared" si="1"/>
        <v>3400</v>
      </c>
      <c r="V29" s="3" t="s">
        <v>447</v>
      </c>
      <c r="W29" s="107" t="s">
        <v>471</v>
      </c>
    </row>
    <row r="30" spans="1:23" ht="20.149999999999999" customHeight="1" x14ac:dyDescent="0.3">
      <c r="A30" s="11">
        <v>26</v>
      </c>
      <c r="B30" s="108" t="s">
        <v>204</v>
      </c>
      <c r="C30" s="108" t="s">
        <v>205</v>
      </c>
      <c r="D30" s="114" t="s">
        <v>514</v>
      </c>
      <c r="E30" s="91">
        <v>45959</v>
      </c>
      <c r="F30" s="89" t="s">
        <v>451</v>
      </c>
      <c r="G30" s="89" t="s">
        <v>453</v>
      </c>
      <c r="H30" s="12" t="s">
        <v>452</v>
      </c>
      <c r="I30" s="108" t="s">
        <v>224</v>
      </c>
      <c r="J30" s="108" t="s">
        <v>411</v>
      </c>
      <c r="K30" s="109" t="s">
        <v>412</v>
      </c>
      <c r="L30" s="108">
        <v>31517665</v>
      </c>
      <c r="M30" s="108" t="s">
        <v>409</v>
      </c>
      <c r="N30" s="110">
        <v>62232</v>
      </c>
      <c r="O30" s="110">
        <v>3400</v>
      </c>
      <c r="P30" s="13" t="s">
        <v>460</v>
      </c>
      <c r="Q30" s="13">
        <v>45723</v>
      </c>
      <c r="R30" s="12">
        <v>3400</v>
      </c>
      <c r="S30" s="12">
        <v>0</v>
      </c>
      <c r="T30" s="12">
        <v>0</v>
      </c>
      <c r="U30" s="12">
        <f t="shared" si="1"/>
        <v>3400</v>
      </c>
      <c r="V30" s="3" t="s">
        <v>447</v>
      </c>
      <c r="W30" s="107" t="s">
        <v>470</v>
      </c>
    </row>
    <row r="31" spans="1:23" ht="20.149999999999999" customHeight="1" x14ac:dyDescent="0.3">
      <c r="A31" s="11">
        <v>27</v>
      </c>
      <c r="B31" s="108" t="s">
        <v>204</v>
      </c>
      <c r="C31" s="108" t="s">
        <v>205</v>
      </c>
      <c r="D31" s="114" t="s">
        <v>514</v>
      </c>
      <c r="E31" s="91">
        <v>45959</v>
      </c>
      <c r="F31" s="89" t="s">
        <v>451</v>
      </c>
      <c r="G31" s="89" t="s">
        <v>453</v>
      </c>
      <c r="H31" s="12" t="s">
        <v>452</v>
      </c>
      <c r="I31" s="108" t="s">
        <v>224</v>
      </c>
      <c r="J31" s="108" t="s">
        <v>411</v>
      </c>
      <c r="K31" s="109" t="s">
        <v>412</v>
      </c>
      <c r="L31" s="108">
        <v>31517665</v>
      </c>
      <c r="M31" s="108" t="s">
        <v>409</v>
      </c>
      <c r="N31" s="110">
        <v>62232</v>
      </c>
      <c r="O31" s="110">
        <v>3400</v>
      </c>
      <c r="P31" s="13" t="s">
        <v>460</v>
      </c>
      <c r="Q31" s="13">
        <v>45754</v>
      </c>
      <c r="R31" s="12">
        <v>3400</v>
      </c>
      <c r="S31" s="12">
        <v>0</v>
      </c>
      <c r="T31" s="12">
        <v>0</v>
      </c>
      <c r="U31" s="12">
        <f t="shared" si="1"/>
        <v>3400</v>
      </c>
      <c r="V31" s="3" t="s">
        <v>447</v>
      </c>
      <c r="W31" s="107" t="s">
        <v>469</v>
      </c>
    </row>
    <row r="32" spans="1:23" ht="20.149999999999999" customHeight="1" x14ac:dyDescent="0.3">
      <c r="A32" s="11">
        <v>28</v>
      </c>
      <c r="B32" s="108" t="s">
        <v>204</v>
      </c>
      <c r="C32" s="108" t="s">
        <v>205</v>
      </c>
      <c r="D32" s="114" t="s">
        <v>514</v>
      </c>
      <c r="E32" s="91">
        <v>45959</v>
      </c>
      <c r="F32" s="89" t="s">
        <v>451</v>
      </c>
      <c r="G32" s="89" t="s">
        <v>453</v>
      </c>
      <c r="H32" s="12" t="s">
        <v>452</v>
      </c>
      <c r="I32" s="108" t="s">
        <v>224</v>
      </c>
      <c r="J32" s="108" t="s">
        <v>411</v>
      </c>
      <c r="K32" s="109" t="s">
        <v>412</v>
      </c>
      <c r="L32" s="108">
        <v>31517665</v>
      </c>
      <c r="M32" s="108" t="s">
        <v>409</v>
      </c>
      <c r="N32" s="110">
        <v>62232</v>
      </c>
      <c r="O32" s="110">
        <v>3400</v>
      </c>
      <c r="P32" s="13" t="s">
        <v>460</v>
      </c>
      <c r="Q32" s="13">
        <v>45791</v>
      </c>
      <c r="R32" s="12">
        <v>3400</v>
      </c>
      <c r="S32" s="12">
        <v>0</v>
      </c>
      <c r="T32" s="12">
        <v>0</v>
      </c>
      <c r="U32" s="12">
        <f t="shared" si="1"/>
        <v>3400</v>
      </c>
      <c r="V32" s="3" t="s">
        <v>457</v>
      </c>
      <c r="W32" s="107" t="s">
        <v>494</v>
      </c>
    </row>
    <row r="33" spans="1:23" ht="20.149999999999999" customHeight="1" x14ac:dyDescent="0.3">
      <c r="A33" s="11">
        <v>29</v>
      </c>
      <c r="B33" s="108" t="s">
        <v>204</v>
      </c>
      <c r="C33" s="108" t="s">
        <v>205</v>
      </c>
      <c r="D33" s="114" t="s">
        <v>514</v>
      </c>
      <c r="E33" s="91">
        <v>45959</v>
      </c>
      <c r="F33" s="89" t="s">
        <v>451</v>
      </c>
      <c r="G33" s="89" t="s">
        <v>453</v>
      </c>
      <c r="H33" s="12" t="s">
        <v>452</v>
      </c>
      <c r="I33" s="108" t="s">
        <v>224</v>
      </c>
      <c r="J33" s="108" t="s">
        <v>411</v>
      </c>
      <c r="K33" s="109" t="s">
        <v>412</v>
      </c>
      <c r="L33" s="108">
        <v>31517665</v>
      </c>
      <c r="M33" s="108" t="s">
        <v>409</v>
      </c>
      <c r="N33" s="110">
        <v>62232</v>
      </c>
      <c r="O33" s="110">
        <v>3400</v>
      </c>
      <c r="P33" s="13" t="s">
        <v>460</v>
      </c>
      <c r="Q33" s="13">
        <v>45817</v>
      </c>
      <c r="R33" s="12">
        <v>3400</v>
      </c>
      <c r="S33" s="12">
        <v>0</v>
      </c>
      <c r="T33" s="12">
        <v>0</v>
      </c>
      <c r="U33" s="12">
        <f t="shared" si="1"/>
        <v>3400</v>
      </c>
      <c r="V33" s="3" t="s">
        <v>457</v>
      </c>
      <c r="W33" s="107" t="s">
        <v>495</v>
      </c>
    </row>
    <row r="34" spans="1:23" ht="20.149999999999999" customHeight="1" x14ac:dyDescent="0.3">
      <c r="A34" s="11">
        <v>30</v>
      </c>
      <c r="B34" s="108" t="s">
        <v>204</v>
      </c>
      <c r="C34" s="108" t="s">
        <v>205</v>
      </c>
      <c r="D34" s="114" t="s">
        <v>514</v>
      </c>
      <c r="E34" s="91">
        <v>45959</v>
      </c>
      <c r="F34" s="89" t="s">
        <v>451</v>
      </c>
      <c r="G34" s="89" t="s">
        <v>453</v>
      </c>
      <c r="H34" s="12" t="s">
        <v>452</v>
      </c>
      <c r="I34" s="108" t="s">
        <v>224</v>
      </c>
      <c r="J34" s="108" t="s">
        <v>417</v>
      </c>
      <c r="K34" s="109" t="s">
        <v>418</v>
      </c>
      <c r="L34" s="108">
        <v>31521295</v>
      </c>
      <c r="M34" s="108" t="s">
        <v>247</v>
      </c>
      <c r="N34" s="110">
        <v>60000</v>
      </c>
      <c r="O34" s="110">
        <v>3240</v>
      </c>
      <c r="P34" s="13" t="s">
        <v>460</v>
      </c>
      <c r="Q34" s="13">
        <v>45572</v>
      </c>
      <c r="R34" s="12">
        <v>3240</v>
      </c>
      <c r="S34" s="12">
        <v>0</v>
      </c>
      <c r="T34" s="12">
        <v>0</v>
      </c>
      <c r="U34" s="12">
        <f t="shared" si="1"/>
        <v>3240</v>
      </c>
      <c r="V34" s="3" t="s">
        <v>447</v>
      </c>
      <c r="W34" s="107" t="s">
        <v>480</v>
      </c>
    </row>
    <row r="35" spans="1:23" ht="20.149999999999999" customHeight="1" x14ac:dyDescent="0.3">
      <c r="A35" s="11">
        <v>31</v>
      </c>
      <c r="B35" s="108" t="s">
        <v>204</v>
      </c>
      <c r="C35" s="108" t="s">
        <v>205</v>
      </c>
      <c r="D35" s="114" t="s">
        <v>514</v>
      </c>
      <c r="E35" s="91">
        <v>45959</v>
      </c>
      <c r="F35" s="89" t="s">
        <v>451</v>
      </c>
      <c r="G35" s="89" t="s">
        <v>453</v>
      </c>
      <c r="H35" s="12" t="s">
        <v>452</v>
      </c>
      <c r="I35" s="108" t="s">
        <v>224</v>
      </c>
      <c r="J35" s="108" t="s">
        <v>417</v>
      </c>
      <c r="K35" s="109" t="s">
        <v>418</v>
      </c>
      <c r="L35" s="108">
        <v>31521295</v>
      </c>
      <c r="M35" s="108" t="s">
        <v>247</v>
      </c>
      <c r="N35" s="110">
        <v>60000</v>
      </c>
      <c r="O35" s="110">
        <v>3240</v>
      </c>
      <c r="P35" s="13" t="s">
        <v>460</v>
      </c>
      <c r="Q35" s="13">
        <v>45603</v>
      </c>
      <c r="R35" s="12">
        <v>3240</v>
      </c>
      <c r="S35" s="12">
        <v>0</v>
      </c>
      <c r="T35" s="12">
        <v>0</v>
      </c>
      <c r="U35" s="12">
        <f t="shared" si="1"/>
        <v>3240</v>
      </c>
      <c r="V35" s="3" t="s">
        <v>447</v>
      </c>
      <c r="W35" s="107" t="s">
        <v>481</v>
      </c>
    </row>
    <row r="36" spans="1:23" ht="20.149999999999999" customHeight="1" x14ac:dyDescent="0.3">
      <c r="A36" s="11">
        <v>32</v>
      </c>
      <c r="B36" s="108" t="s">
        <v>204</v>
      </c>
      <c r="C36" s="108" t="s">
        <v>205</v>
      </c>
      <c r="D36" s="114" t="s">
        <v>514</v>
      </c>
      <c r="E36" s="91">
        <v>45959</v>
      </c>
      <c r="F36" s="89" t="s">
        <v>451</v>
      </c>
      <c r="G36" s="89" t="s">
        <v>453</v>
      </c>
      <c r="H36" s="12" t="s">
        <v>452</v>
      </c>
      <c r="I36" s="108" t="s">
        <v>224</v>
      </c>
      <c r="J36" s="108" t="s">
        <v>417</v>
      </c>
      <c r="K36" s="109" t="s">
        <v>418</v>
      </c>
      <c r="L36" s="108">
        <v>31521295</v>
      </c>
      <c r="M36" s="108" t="s">
        <v>247</v>
      </c>
      <c r="N36" s="110">
        <v>60000</v>
      </c>
      <c r="O36" s="110">
        <v>3240</v>
      </c>
      <c r="P36" s="13" t="s">
        <v>460</v>
      </c>
      <c r="Q36" s="13">
        <v>45633</v>
      </c>
      <c r="R36" s="12">
        <v>3240</v>
      </c>
      <c r="S36" s="12">
        <v>0</v>
      </c>
      <c r="T36" s="12">
        <v>0</v>
      </c>
      <c r="U36" s="12">
        <f t="shared" si="1"/>
        <v>3240</v>
      </c>
      <c r="V36" s="3" t="s">
        <v>447</v>
      </c>
      <c r="W36" s="107" t="s">
        <v>482</v>
      </c>
    </row>
    <row r="37" spans="1:23" ht="20.149999999999999" customHeight="1" x14ac:dyDescent="0.3">
      <c r="A37" s="11">
        <v>33</v>
      </c>
      <c r="B37" s="108" t="s">
        <v>204</v>
      </c>
      <c r="C37" s="108" t="s">
        <v>205</v>
      </c>
      <c r="D37" s="114" t="s">
        <v>514</v>
      </c>
      <c r="E37" s="91">
        <v>45959</v>
      </c>
      <c r="F37" s="89" t="s">
        <v>451</v>
      </c>
      <c r="G37" s="89" t="s">
        <v>453</v>
      </c>
      <c r="H37" s="12" t="s">
        <v>452</v>
      </c>
      <c r="I37" s="108" t="s">
        <v>224</v>
      </c>
      <c r="J37" s="108" t="s">
        <v>417</v>
      </c>
      <c r="K37" s="109" t="s">
        <v>418</v>
      </c>
      <c r="L37" s="108">
        <v>31521295</v>
      </c>
      <c r="M37" s="108" t="s">
        <v>247</v>
      </c>
      <c r="N37" s="110">
        <v>60000</v>
      </c>
      <c r="O37" s="110">
        <v>3240</v>
      </c>
      <c r="P37" s="13" t="s">
        <v>460</v>
      </c>
      <c r="Q37" s="13">
        <v>45664</v>
      </c>
      <c r="R37" s="12">
        <v>3240</v>
      </c>
      <c r="S37" s="12">
        <v>0</v>
      </c>
      <c r="T37" s="12">
        <v>0</v>
      </c>
      <c r="U37" s="12">
        <f t="shared" si="1"/>
        <v>3240</v>
      </c>
      <c r="V37" s="3" t="s">
        <v>447</v>
      </c>
      <c r="W37" s="107" t="s">
        <v>483</v>
      </c>
    </row>
    <row r="38" spans="1:23" ht="20.149999999999999" customHeight="1" x14ac:dyDescent="0.3">
      <c r="A38" s="11">
        <v>34</v>
      </c>
      <c r="B38" s="108" t="s">
        <v>204</v>
      </c>
      <c r="C38" s="108" t="s">
        <v>205</v>
      </c>
      <c r="D38" s="114" t="s">
        <v>514</v>
      </c>
      <c r="E38" s="91">
        <v>45959</v>
      </c>
      <c r="F38" s="89" t="s">
        <v>451</v>
      </c>
      <c r="G38" s="89" t="s">
        <v>453</v>
      </c>
      <c r="H38" s="12" t="s">
        <v>452</v>
      </c>
      <c r="I38" s="108" t="s">
        <v>224</v>
      </c>
      <c r="J38" s="108" t="s">
        <v>417</v>
      </c>
      <c r="K38" s="109" t="s">
        <v>418</v>
      </c>
      <c r="L38" s="108">
        <v>31521295</v>
      </c>
      <c r="M38" s="108" t="s">
        <v>247</v>
      </c>
      <c r="N38" s="110">
        <v>60000</v>
      </c>
      <c r="O38" s="110">
        <v>3240</v>
      </c>
      <c r="P38" s="13" t="s">
        <v>460</v>
      </c>
      <c r="Q38" s="13">
        <v>45695</v>
      </c>
      <c r="R38" s="12">
        <v>3240</v>
      </c>
      <c r="S38" s="12">
        <v>0</v>
      </c>
      <c r="T38" s="12">
        <v>0</v>
      </c>
      <c r="U38" s="12">
        <f t="shared" si="1"/>
        <v>3240</v>
      </c>
      <c r="V38" s="3" t="s">
        <v>447</v>
      </c>
      <c r="W38" s="107" t="s">
        <v>484</v>
      </c>
    </row>
    <row r="39" spans="1:23" ht="20.149999999999999" customHeight="1" x14ac:dyDescent="0.3">
      <c r="A39" s="11">
        <v>35</v>
      </c>
      <c r="B39" s="108" t="s">
        <v>204</v>
      </c>
      <c r="C39" s="108" t="s">
        <v>205</v>
      </c>
      <c r="D39" s="114" t="s">
        <v>514</v>
      </c>
      <c r="E39" s="91">
        <v>45959</v>
      </c>
      <c r="F39" s="89" t="s">
        <v>451</v>
      </c>
      <c r="G39" s="89" t="s">
        <v>453</v>
      </c>
      <c r="H39" s="12" t="s">
        <v>452</v>
      </c>
      <c r="I39" s="108" t="s">
        <v>224</v>
      </c>
      <c r="J39" s="108" t="s">
        <v>417</v>
      </c>
      <c r="K39" s="109" t="s">
        <v>418</v>
      </c>
      <c r="L39" s="108">
        <v>31521295</v>
      </c>
      <c r="M39" s="108" t="s">
        <v>247</v>
      </c>
      <c r="N39" s="110">
        <v>60000</v>
      </c>
      <c r="O39" s="110">
        <v>3240</v>
      </c>
      <c r="P39" s="13" t="s">
        <v>460</v>
      </c>
      <c r="Q39" s="13">
        <v>45723</v>
      </c>
      <c r="R39" s="12">
        <v>3240</v>
      </c>
      <c r="S39" s="12">
        <v>0</v>
      </c>
      <c r="T39" s="12">
        <v>0</v>
      </c>
      <c r="U39" s="12">
        <f t="shared" si="1"/>
        <v>3240</v>
      </c>
      <c r="V39" s="3" t="s">
        <v>447</v>
      </c>
      <c r="W39" s="107" t="s">
        <v>485</v>
      </c>
    </row>
    <row r="40" spans="1:23" ht="20.149999999999999" customHeight="1" x14ac:dyDescent="0.3">
      <c r="A40" s="11">
        <v>36</v>
      </c>
      <c r="B40" s="108" t="s">
        <v>204</v>
      </c>
      <c r="C40" s="108" t="s">
        <v>205</v>
      </c>
      <c r="D40" s="114" t="s">
        <v>514</v>
      </c>
      <c r="E40" s="91">
        <v>45959</v>
      </c>
      <c r="F40" s="89" t="s">
        <v>451</v>
      </c>
      <c r="G40" s="89" t="s">
        <v>453</v>
      </c>
      <c r="H40" s="12" t="s">
        <v>452</v>
      </c>
      <c r="I40" s="108" t="s">
        <v>224</v>
      </c>
      <c r="J40" s="108" t="s">
        <v>417</v>
      </c>
      <c r="K40" s="109" t="s">
        <v>418</v>
      </c>
      <c r="L40" s="108">
        <v>31521295</v>
      </c>
      <c r="M40" s="108" t="s">
        <v>247</v>
      </c>
      <c r="N40" s="110">
        <v>60000</v>
      </c>
      <c r="O40" s="110">
        <v>3240</v>
      </c>
      <c r="P40" s="13" t="s">
        <v>460</v>
      </c>
      <c r="Q40" s="13">
        <v>45754</v>
      </c>
      <c r="R40" s="12">
        <v>3240</v>
      </c>
      <c r="S40" s="12">
        <v>0</v>
      </c>
      <c r="T40" s="12">
        <v>0</v>
      </c>
      <c r="U40" s="12">
        <f t="shared" si="1"/>
        <v>3240</v>
      </c>
      <c r="V40" s="3" t="s">
        <v>447</v>
      </c>
      <c r="W40" s="107" t="s">
        <v>486</v>
      </c>
    </row>
    <row r="41" spans="1:23" ht="20.149999999999999" customHeight="1" x14ac:dyDescent="0.3">
      <c r="A41" s="11">
        <v>37</v>
      </c>
      <c r="B41" s="108" t="s">
        <v>204</v>
      </c>
      <c r="C41" s="108" t="s">
        <v>205</v>
      </c>
      <c r="D41" s="114" t="s">
        <v>514</v>
      </c>
      <c r="E41" s="91">
        <v>45959</v>
      </c>
      <c r="F41" s="89" t="s">
        <v>451</v>
      </c>
      <c r="G41" s="89" t="s">
        <v>453</v>
      </c>
      <c r="H41" s="12" t="s">
        <v>452</v>
      </c>
      <c r="I41" s="108" t="s">
        <v>224</v>
      </c>
      <c r="J41" s="108" t="s">
        <v>417</v>
      </c>
      <c r="K41" s="109" t="s">
        <v>418</v>
      </c>
      <c r="L41" s="108">
        <v>31521295</v>
      </c>
      <c r="M41" s="108" t="s">
        <v>247</v>
      </c>
      <c r="N41" s="110">
        <v>60000</v>
      </c>
      <c r="O41" s="110">
        <v>3240</v>
      </c>
      <c r="P41" s="13" t="s">
        <v>460</v>
      </c>
      <c r="Q41" s="13">
        <v>45787</v>
      </c>
      <c r="R41" s="12">
        <v>3240</v>
      </c>
      <c r="S41" s="12">
        <v>0</v>
      </c>
      <c r="T41" s="12">
        <v>0</v>
      </c>
      <c r="U41" s="12">
        <f t="shared" si="1"/>
        <v>3240</v>
      </c>
      <c r="V41" s="3" t="s">
        <v>457</v>
      </c>
      <c r="W41" s="107" t="s">
        <v>488</v>
      </c>
    </row>
    <row r="42" spans="1:23" ht="20.149999999999999" customHeight="1" x14ac:dyDescent="0.3">
      <c r="A42" s="11">
        <v>38</v>
      </c>
      <c r="B42" s="108" t="s">
        <v>204</v>
      </c>
      <c r="C42" s="108" t="s">
        <v>205</v>
      </c>
      <c r="D42" s="114" t="s">
        <v>514</v>
      </c>
      <c r="E42" s="91">
        <v>45959</v>
      </c>
      <c r="F42" s="89" t="s">
        <v>451</v>
      </c>
      <c r="G42" s="89" t="s">
        <v>453</v>
      </c>
      <c r="H42" s="12" t="s">
        <v>452</v>
      </c>
      <c r="I42" s="108" t="s">
        <v>224</v>
      </c>
      <c r="J42" s="108" t="s">
        <v>417</v>
      </c>
      <c r="K42" s="109" t="s">
        <v>418</v>
      </c>
      <c r="L42" s="108">
        <v>31521295</v>
      </c>
      <c r="M42" s="108" t="s">
        <v>247</v>
      </c>
      <c r="N42" s="110">
        <v>60000</v>
      </c>
      <c r="O42" s="110">
        <v>3240</v>
      </c>
      <c r="P42" s="13" t="s">
        <v>460</v>
      </c>
      <c r="Q42" s="13">
        <v>45827</v>
      </c>
      <c r="R42" s="12">
        <v>3240</v>
      </c>
      <c r="S42" s="12">
        <v>0</v>
      </c>
      <c r="T42" s="12">
        <v>0</v>
      </c>
      <c r="U42" s="12">
        <f t="shared" si="1"/>
        <v>3240</v>
      </c>
      <c r="V42" s="3" t="s">
        <v>457</v>
      </c>
      <c r="W42" s="107" t="s">
        <v>489</v>
      </c>
    </row>
    <row r="43" spans="1:23" ht="20.149999999999999" customHeight="1" x14ac:dyDescent="0.3">
      <c r="A43" s="11">
        <v>39</v>
      </c>
      <c r="B43" s="108" t="s">
        <v>204</v>
      </c>
      <c r="C43" s="108" t="s">
        <v>205</v>
      </c>
      <c r="D43" s="114" t="s">
        <v>514</v>
      </c>
      <c r="E43" s="91">
        <v>45959</v>
      </c>
      <c r="F43" s="89" t="s">
        <v>451</v>
      </c>
      <c r="G43" s="89" t="s">
        <v>453</v>
      </c>
      <c r="H43" s="12" t="s">
        <v>452</v>
      </c>
      <c r="I43" s="108" t="s">
        <v>322</v>
      </c>
      <c r="J43" s="108" t="s">
        <v>429</v>
      </c>
      <c r="K43" s="109" t="s">
        <v>430</v>
      </c>
      <c r="L43" s="108">
        <v>31619101</v>
      </c>
      <c r="M43" s="108" t="s">
        <v>321</v>
      </c>
      <c r="N43" s="110">
        <v>60000</v>
      </c>
      <c r="O43" s="110">
        <v>3240</v>
      </c>
      <c r="P43" s="13" t="s">
        <v>460</v>
      </c>
      <c r="Q43" s="13">
        <v>45817</v>
      </c>
      <c r="R43" s="12">
        <v>3240</v>
      </c>
      <c r="S43" s="12">
        <v>0</v>
      </c>
      <c r="T43" s="12">
        <v>0</v>
      </c>
      <c r="U43" s="12">
        <f t="shared" si="1"/>
        <v>3240</v>
      </c>
      <c r="V43" s="3" t="s">
        <v>457</v>
      </c>
      <c r="W43" s="90" t="s">
        <v>459</v>
      </c>
    </row>
    <row r="44" spans="1:23" ht="20.149999999999999" customHeight="1" x14ac:dyDescent="0.3">
      <c r="A44" s="11">
        <v>40</v>
      </c>
      <c r="B44" s="108" t="s">
        <v>204</v>
      </c>
      <c r="C44" s="108" t="s">
        <v>205</v>
      </c>
      <c r="D44" s="114" t="s">
        <v>514</v>
      </c>
      <c r="E44" s="91">
        <v>45959</v>
      </c>
      <c r="F44" s="89" t="s">
        <v>451</v>
      </c>
      <c r="G44" s="89" t="s">
        <v>453</v>
      </c>
      <c r="H44" s="12" t="s">
        <v>452</v>
      </c>
      <c r="I44" s="108" t="s">
        <v>322</v>
      </c>
      <c r="J44" s="108" t="s">
        <v>442</v>
      </c>
      <c r="K44" s="109" t="s">
        <v>443</v>
      </c>
      <c r="L44" s="108">
        <v>31640847</v>
      </c>
      <c r="M44" s="108" t="s">
        <v>438</v>
      </c>
      <c r="N44" s="110">
        <v>52000</v>
      </c>
      <c r="O44" s="110">
        <v>2810</v>
      </c>
      <c r="P44" s="13" t="s">
        <v>460</v>
      </c>
      <c r="Q44" s="13">
        <v>45818</v>
      </c>
      <c r="R44" s="12">
        <v>2810</v>
      </c>
      <c r="S44" s="12">
        <v>0</v>
      </c>
      <c r="T44" s="12">
        <v>0</v>
      </c>
      <c r="U44" s="12">
        <f t="shared" si="1"/>
        <v>2810</v>
      </c>
      <c r="V44" s="3" t="s">
        <v>457</v>
      </c>
      <c r="W44" s="90" t="s">
        <v>458</v>
      </c>
    </row>
  </sheetData>
  <conditionalFormatting sqref="L5:L44">
    <cfRule type="duplicateValues" dxfId="0" priority="2" stopIfTrue="1"/>
  </conditionalFormatting>
  <dataValidations count="2">
    <dataValidation type="list" allowBlank="1" showInputMessage="1" showErrorMessage="1" sqref="P5:P44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44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T39"/>
  <sheetViews>
    <sheetView showGridLines="0" zoomScaleNormal="100" workbookViewId="0">
      <pane ySplit="5" topLeftCell="A6" activePane="bottomLeft" state="frozen"/>
      <selection pane="bottomLeft" activeCell="A5" sqref="A5"/>
    </sheetView>
  </sheetViews>
  <sheetFormatPr defaultColWidth="8.81640625" defaultRowHeight="14.5" x14ac:dyDescent="0.35"/>
  <cols>
    <col min="1" max="13" width="8.81640625" style="25"/>
    <col min="14" max="14" width="17.90625" style="25" customWidth="1"/>
    <col min="15" max="15" width="17.7265625" style="25" customWidth="1"/>
    <col min="16" max="24" width="8.81640625" style="25"/>
    <col min="25" max="25" width="19.6328125" style="25" bestFit="1" customWidth="1"/>
    <col min="26" max="26" width="8.81640625" style="25"/>
    <col min="27" max="27" width="10.6328125" style="25" bestFit="1" customWidth="1"/>
    <col min="28" max="63" width="8.81640625" style="25"/>
    <col min="64" max="65" width="24.1796875" style="25" customWidth="1"/>
    <col min="66" max="66" width="19.453125" style="25" customWidth="1"/>
    <col min="67" max="67" width="27.453125" style="25" customWidth="1"/>
    <col min="68" max="68" width="27" style="25" customWidth="1"/>
    <col min="69" max="69" width="18.54296875" style="25" customWidth="1"/>
    <col min="70" max="70" width="24" style="25" customWidth="1"/>
    <col min="71" max="71" width="20.81640625" style="25" customWidth="1"/>
    <col min="72" max="72" width="73.81640625" style="25" customWidth="1"/>
    <col min="73" max="16384" width="8.81640625" style="25"/>
  </cols>
  <sheetData>
    <row r="1" spans="1:72" s="31" customFormat="1" ht="17.149999999999999" customHeight="1" x14ac:dyDescent="0.3">
      <c r="A1" s="38" t="s">
        <v>181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</row>
    <row r="2" spans="1:72" s="31" customFormat="1" ht="15" customHeight="1" x14ac:dyDescent="0.3">
      <c r="A2" s="100" t="s">
        <v>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</row>
    <row r="3" spans="1:72" s="31" customFormat="1" ht="13" x14ac:dyDescent="0.3">
      <c r="A3" s="101" t="s">
        <v>172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</row>
    <row r="4" spans="1:72" s="31" customFormat="1" ht="13" x14ac:dyDescent="0.3">
      <c r="A4" s="101" t="s">
        <v>173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>
        <v>1</v>
      </c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>
        <f>SUBTOTAL(9,BS6:BS39)</f>
        <v>135260</v>
      </c>
      <c r="BT4" s="101"/>
    </row>
    <row r="5" spans="1:72" ht="62.5" x14ac:dyDescent="0.35">
      <c r="A5" s="103" t="s">
        <v>184</v>
      </c>
      <c r="B5" s="103" t="s">
        <v>4</v>
      </c>
      <c r="C5" s="103" t="s">
        <v>34</v>
      </c>
      <c r="D5" s="103" t="s">
        <v>185</v>
      </c>
      <c r="E5" s="103" t="s">
        <v>186</v>
      </c>
      <c r="F5" s="103" t="s">
        <v>35</v>
      </c>
      <c r="G5" s="103" t="s">
        <v>187</v>
      </c>
      <c r="H5" s="103" t="s">
        <v>188</v>
      </c>
      <c r="I5" s="103" t="s">
        <v>36</v>
      </c>
      <c r="J5" s="103" t="s">
        <v>37</v>
      </c>
      <c r="K5" s="103" t="s">
        <v>189</v>
      </c>
      <c r="L5" s="103" t="s">
        <v>38</v>
      </c>
      <c r="M5" s="103" t="s">
        <v>39</v>
      </c>
      <c r="N5" s="103" t="s">
        <v>190</v>
      </c>
      <c r="O5" s="103" t="s">
        <v>191</v>
      </c>
      <c r="P5" s="103" t="s">
        <v>40</v>
      </c>
      <c r="Q5" s="103" t="s">
        <v>41</v>
      </c>
      <c r="R5" s="103" t="s">
        <v>42</v>
      </c>
      <c r="S5" s="103" t="s">
        <v>43</v>
      </c>
      <c r="T5" s="103" t="s">
        <v>44</v>
      </c>
      <c r="U5" s="103" t="s">
        <v>45</v>
      </c>
      <c r="V5" s="103" t="s">
        <v>46</v>
      </c>
      <c r="W5" s="103" t="s">
        <v>47</v>
      </c>
      <c r="X5" s="103" t="s">
        <v>192</v>
      </c>
      <c r="Y5" s="103" t="s">
        <v>48</v>
      </c>
      <c r="Z5" s="103" t="s">
        <v>49</v>
      </c>
      <c r="AA5" s="103" t="s">
        <v>50</v>
      </c>
      <c r="AB5" s="103" t="s">
        <v>51</v>
      </c>
      <c r="AC5" s="103" t="s">
        <v>52</v>
      </c>
      <c r="AD5" s="103" t="s">
        <v>53</v>
      </c>
      <c r="AE5" s="103" t="s">
        <v>54</v>
      </c>
      <c r="AF5" s="103" t="s">
        <v>55</v>
      </c>
      <c r="AG5" s="103" t="s">
        <v>56</v>
      </c>
      <c r="AH5" s="103" t="s">
        <v>57</v>
      </c>
      <c r="AI5" s="103" t="s">
        <v>193</v>
      </c>
      <c r="AJ5" s="103" t="s">
        <v>194</v>
      </c>
      <c r="AK5" s="103" t="s">
        <v>58</v>
      </c>
      <c r="AL5" s="103" t="s">
        <v>59</v>
      </c>
      <c r="AM5" s="103" t="s">
        <v>60</v>
      </c>
      <c r="AN5" s="103" t="s">
        <v>61</v>
      </c>
      <c r="AO5" s="103" t="s">
        <v>62</v>
      </c>
      <c r="AP5" s="103" t="s">
        <v>63</v>
      </c>
      <c r="AQ5" s="103" t="s">
        <v>64</v>
      </c>
      <c r="AR5" s="103" t="s">
        <v>65</v>
      </c>
      <c r="AS5" s="103" t="s">
        <v>66</v>
      </c>
      <c r="AT5" s="103" t="s">
        <v>67</v>
      </c>
      <c r="AU5" s="103" t="s">
        <v>68</v>
      </c>
      <c r="AV5" s="103" t="s">
        <v>69</v>
      </c>
      <c r="AW5" s="103" t="s">
        <v>70</v>
      </c>
      <c r="AX5" s="103" t="s">
        <v>71</v>
      </c>
      <c r="AY5" s="103" t="s">
        <v>72</v>
      </c>
      <c r="AZ5" s="103" t="s">
        <v>73</v>
      </c>
      <c r="BA5" s="103" t="s">
        <v>74</v>
      </c>
      <c r="BB5" s="103" t="s">
        <v>195</v>
      </c>
      <c r="BC5" s="103" t="s">
        <v>196</v>
      </c>
      <c r="BD5" s="103" t="s">
        <v>75</v>
      </c>
      <c r="BE5" s="103" t="s">
        <v>76</v>
      </c>
      <c r="BF5" s="103" t="s">
        <v>77</v>
      </c>
      <c r="BG5" s="103" t="s">
        <v>197</v>
      </c>
      <c r="BH5" s="103" t="s">
        <v>198</v>
      </c>
      <c r="BI5" s="103" t="s">
        <v>199</v>
      </c>
      <c r="BJ5" s="103" t="s">
        <v>200</v>
      </c>
      <c r="BK5" s="103" t="s">
        <v>201</v>
      </c>
      <c r="BL5" s="99" t="s">
        <v>143</v>
      </c>
      <c r="BM5" s="99" t="s">
        <v>174</v>
      </c>
      <c r="BN5" s="99" t="s">
        <v>103</v>
      </c>
      <c r="BO5" s="99" t="s">
        <v>86</v>
      </c>
      <c r="BP5" s="99" t="s">
        <v>175</v>
      </c>
      <c r="BQ5" s="99" t="s">
        <v>85</v>
      </c>
      <c r="BR5" s="99" t="s">
        <v>176</v>
      </c>
      <c r="BS5" s="99" t="s">
        <v>106</v>
      </c>
      <c r="BT5" s="99" t="s">
        <v>78</v>
      </c>
    </row>
    <row r="6" spans="1:72" ht="30" customHeight="1" x14ac:dyDescent="0.35">
      <c r="A6" s="111">
        <v>1</v>
      </c>
      <c r="B6" s="104" t="s">
        <v>202</v>
      </c>
      <c r="C6" s="104" t="s">
        <v>203</v>
      </c>
      <c r="D6" s="104"/>
      <c r="E6" s="104" t="s">
        <v>204</v>
      </c>
      <c r="F6" s="104" t="s">
        <v>205</v>
      </c>
      <c r="G6" s="104">
        <v>22646</v>
      </c>
      <c r="H6" s="104"/>
      <c r="I6" s="104" t="s">
        <v>221</v>
      </c>
      <c r="J6" s="104">
        <v>22646</v>
      </c>
      <c r="K6" s="104"/>
      <c r="L6" s="104" t="s">
        <v>218</v>
      </c>
      <c r="M6" s="104" t="s">
        <v>219</v>
      </c>
      <c r="N6" s="104">
        <v>17283</v>
      </c>
      <c r="O6" s="104" t="s">
        <v>224</v>
      </c>
      <c r="P6" s="104">
        <v>24295</v>
      </c>
      <c r="Q6" s="104" t="s">
        <v>225</v>
      </c>
      <c r="R6" s="104" t="s">
        <v>206</v>
      </c>
      <c r="S6" s="104" t="s">
        <v>226</v>
      </c>
      <c r="T6" s="104" t="s">
        <v>227</v>
      </c>
      <c r="U6" s="104" t="s">
        <v>208</v>
      </c>
      <c r="V6" s="104">
        <v>0</v>
      </c>
      <c r="W6" s="104" t="s">
        <v>214</v>
      </c>
      <c r="X6" s="104">
        <v>52004</v>
      </c>
      <c r="Y6" s="104" t="s">
        <v>228</v>
      </c>
      <c r="Z6" s="104" t="s">
        <v>229</v>
      </c>
      <c r="AA6" s="104"/>
      <c r="AB6" s="104" t="s">
        <v>222</v>
      </c>
      <c r="AC6" s="105">
        <v>41488</v>
      </c>
      <c r="AD6" s="104" t="s">
        <v>230</v>
      </c>
      <c r="AE6" s="104">
        <v>24</v>
      </c>
      <c r="AF6" s="104" t="s">
        <v>209</v>
      </c>
      <c r="AG6" s="104" t="s">
        <v>222</v>
      </c>
      <c r="AH6" s="105">
        <v>2200</v>
      </c>
      <c r="AI6" s="104"/>
      <c r="AJ6" s="105">
        <v>0.36</v>
      </c>
      <c r="AK6" s="104" t="s">
        <v>215</v>
      </c>
      <c r="AL6" s="105">
        <v>31121.72</v>
      </c>
      <c r="AM6" s="105">
        <v>9711.2800000000007</v>
      </c>
      <c r="AN6" s="105">
        <v>40833</v>
      </c>
      <c r="AO6" s="105">
        <v>10366.280000000001</v>
      </c>
      <c r="AP6" s="105">
        <v>634.08000000000004</v>
      </c>
      <c r="AQ6" s="105">
        <v>11000.36</v>
      </c>
      <c r="AR6" s="105">
        <v>10366.280000000001</v>
      </c>
      <c r="AS6" s="105">
        <v>634.08000000000004</v>
      </c>
      <c r="AT6" s="105">
        <v>11000.36</v>
      </c>
      <c r="AU6" s="104">
        <v>50</v>
      </c>
      <c r="AV6" s="104">
        <v>966</v>
      </c>
      <c r="AW6" s="104" t="s">
        <v>210</v>
      </c>
      <c r="AX6" s="104"/>
      <c r="AY6" s="104"/>
      <c r="AZ6" s="104"/>
      <c r="BA6" s="104" t="s">
        <v>211</v>
      </c>
      <c r="BB6" s="104" t="s">
        <v>212</v>
      </c>
      <c r="BC6" s="104"/>
      <c r="BD6" s="104" t="s">
        <v>212</v>
      </c>
      <c r="BE6" s="104" t="s">
        <v>213</v>
      </c>
      <c r="BF6" s="105">
        <v>41488</v>
      </c>
      <c r="BG6" s="104"/>
      <c r="BH6" s="104"/>
      <c r="BI6" s="104"/>
      <c r="BJ6" s="104"/>
      <c r="BK6" s="104"/>
      <c r="BL6" s="91">
        <v>45990</v>
      </c>
      <c r="BM6" s="91" t="s">
        <v>518</v>
      </c>
      <c r="BN6" s="89" t="s">
        <v>449</v>
      </c>
      <c r="BO6" s="29" t="s">
        <v>448</v>
      </c>
      <c r="BP6" s="62"/>
      <c r="BQ6" s="89" t="s">
        <v>519</v>
      </c>
      <c r="BR6" s="89"/>
      <c r="BS6" s="89"/>
      <c r="BT6" s="90" t="s">
        <v>520</v>
      </c>
    </row>
    <row r="7" spans="1:72" ht="30" customHeight="1" x14ac:dyDescent="0.35">
      <c r="A7" s="111">
        <v>2</v>
      </c>
      <c r="B7" s="104" t="s">
        <v>202</v>
      </c>
      <c r="C7" s="104" t="s">
        <v>203</v>
      </c>
      <c r="D7" s="104"/>
      <c r="E7" s="104" t="s">
        <v>204</v>
      </c>
      <c r="F7" s="104" t="s">
        <v>205</v>
      </c>
      <c r="G7" s="104">
        <v>22646</v>
      </c>
      <c r="H7" s="104"/>
      <c r="I7" s="104" t="s">
        <v>221</v>
      </c>
      <c r="J7" s="104">
        <v>22646</v>
      </c>
      <c r="K7" s="104"/>
      <c r="L7" s="104" t="s">
        <v>218</v>
      </c>
      <c r="M7" s="104" t="s">
        <v>219</v>
      </c>
      <c r="N7" s="104">
        <v>17283</v>
      </c>
      <c r="O7" s="104" t="s">
        <v>224</v>
      </c>
      <c r="P7" s="104">
        <v>24295</v>
      </c>
      <c r="Q7" s="104" t="s">
        <v>225</v>
      </c>
      <c r="R7" s="104" t="s">
        <v>206</v>
      </c>
      <c r="S7" s="104" t="s">
        <v>231</v>
      </c>
      <c r="T7" s="104" t="s">
        <v>227</v>
      </c>
      <c r="U7" s="104" t="s">
        <v>208</v>
      </c>
      <c r="V7" s="104">
        <v>0</v>
      </c>
      <c r="W7" s="104" t="s">
        <v>214</v>
      </c>
      <c r="X7" s="104">
        <v>52006</v>
      </c>
      <c r="Y7" s="104" t="s">
        <v>232</v>
      </c>
      <c r="Z7" s="104" t="s">
        <v>233</v>
      </c>
      <c r="AA7" s="104"/>
      <c r="AB7" s="104" t="s">
        <v>222</v>
      </c>
      <c r="AC7" s="105">
        <v>41488</v>
      </c>
      <c r="AD7" s="104" t="s">
        <v>230</v>
      </c>
      <c r="AE7" s="104">
        <v>24</v>
      </c>
      <c r="AF7" s="104" t="s">
        <v>209</v>
      </c>
      <c r="AG7" s="104" t="s">
        <v>222</v>
      </c>
      <c r="AH7" s="105">
        <v>2200</v>
      </c>
      <c r="AI7" s="104"/>
      <c r="AJ7" s="105">
        <v>0.36</v>
      </c>
      <c r="AK7" s="104" t="s">
        <v>234</v>
      </c>
      <c r="AL7" s="105">
        <v>23667.91</v>
      </c>
      <c r="AM7" s="105">
        <v>8865.09</v>
      </c>
      <c r="AN7" s="105">
        <v>32533</v>
      </c>
      <c r="AO7" s="105">
        <v>17820.09</v>
      </c>
      <c r="AP7" s="105">
        <v>1480.27</v>
      </c>
      <c r="AQ7" s="105">
        <v>19300.36</v>
      </c>
      <c r="AR7" s="105">
        <v>17820.09</v>
      </c>
      <c r="AS7" s="105">
        <v>1480.27</v>
      </c>
      <c r="AT7" s="105">
        <v>19300.36</v>
      </c>
      <c r="AU7" s="104">
        <v>50</v>
      </c>
      <c r="AV7" s="104">
        <v>1087</v>
      </c>
      <c r="AW7" s="104" t="s">
        <v>210</v>
      </c>
      <c r="AX7" s="104"/>
      <c r="AY7" s="104"/>
      <c r="AZ7" s="104"/>
      <c r="BA7" s="104" t="s">
        <v>211</v>
      </c>
      <c r="BB7" s="104" t="s">
        <v>212</v>
      </c>
      <c r="BC7" s="104"/>
      <c r="BD7" s="104" t="s">
        <v>212</v>
      </c>
      <c r="BE7" s="104" t="s">
        <v>235</v>
      </c>
      <c r="BF7" s="105">
        <v>41488</v>
      </c>
      <c r="BG7" s="104"/>
      <c r="BH7" s="104"/>
      <c r="BI7" s="104"/>
      <c r="BJ7" s="104"/>
      <c r="BK7" s="104"/>
      <c r="BL7" s="91">
        <v>45990</v>
      </c>
      <c r="BM7" s="91" t="s">
        <v>518</v>
      </c>
      <c r="BN7" s="89" t="s">
        <v>449</v>
      </c>
      <c r="BO7" s="29" t="s">
        <v>448</v>
      </c>
      <c r="BP7" s="62"/>
      <c r="BQ7" s="89" t="s">
        <v>519</v>
      </c>
      <c r="BR7" s="89"/>
      <c r="BS7" s="89"/>
      <c r="BT7" s="90" t="s">
        <v>520</v>
      </c>
    </row>
    <row r="8" spans="1:72" ht="30" customHeight="1" x14ac:dyDescent="0.35">
      <c r="A8" s="111">
        <v>3</v>
      </c>
      <c r="B8" s="104" t="s">
        <v>202</v>
      </c>
      <c r="C8" s="104" t="s">
        <v>203</v>
      </c>
      <c r="D8" s="104"/>
      <c r="E8" s="104" t="s">
        <v>204</v>
      </c>
      <c r="F8" s="104" t="s">
        <v>205</v>
      </c>
      <c r="G8" s="104">
        <v>22646</v>
      </c>
      <c r="H8" s="104"/>
      <c r="I8" s="104" t="s">
        <v>221</v>
      </c>
      <c r="J8" s="104">
        <v>22646</v>
      </c>
      <c r="K8" s="104"/>
      <c r="L8" s="104" t="s">
        <v>218</v>
      </c>
      <c r="M8" s="104" t="s">
        <v>219</v>
      </c>
      <c r="N8" s="104">
        <v>17283</v>
      </c>
      <c r="O8" s="104" t="s">
        <v>224</v>
      </c>
      <c r="P8" s="104">
        <v>24295</v>
      </c>
      <c r="Q8" s="104" t="s">
        <v>225</v>
      </c>
      <c r="R8" s="104" t="s">
        <v>206</v>
      </c>
      <c r="S8" s="104" t="s">
        <v>236</v>
      </c>
      <c r="T8" s="104" t="s">
        <v>227</v>
      </c>
      <c r="U8" s="104" t="s">
        <v>208</v>
      </c>
      <c r="V8" s="104">
        <v>0</v>
      </c>
      <c r="W8" s="104" t="s">
        <v>214</v>
      </c>
      <c r="X8" s="104">
        <v>52559</v>
      </c>
      <c r="Y8" s="104" t="s">
        <v>237</v>
      </c>
      <c r="Z8" s="104" t="s">
        <v>238</v>
      </c>
      <c r="AA8" s="104"/>
      <c r="AB8" s="104" t="s">
        <v>222</v>
      </c>
      <c r="AC8" s="105">
        <v>41488</v>
      </c>
      <c r="AD8" s="104" t="s">
        <v>230</v>
      </c>
      <c r="AE8" s="104">
        <v>24</v>
      </c>
      <c r="AF8" s="104" t="s">
        <v>209</v>
      </c>
      <c r="AG8" s="104" t="s">
        <v>222</v>
      </c>
      <c r="AH8" s="105">
        <v>2200</v>
      </c>
      <c r="AI8" s="104"/>
      <c r="AJ8" s="105">
        <v>0.36</v>
      </c>
      <c r="AK8" s="104" t="s">
        <v>234</v>
      </c>
      <c r="AL8" s="105">
        <v>23522.3</v>
      </c>
      <c r="AM8" s="105">
        <v>8510.7000000000007</v>
      </c>
      <c r="AN8" s="105">
        <v>32033</v>
      </c>
      <c r="AO8" s="105">
        <v>17965.7</v>
      </c>
      <c r="AP8" s="105">
        <v>1834.66</v>
      </c>
      <c r="AQ8" s="105">
        <v>19800.36</v>
      </c>
      <c r="AR8" s="105">
        <v>17965.7</v>
      </c>
      <c r="AS8" s="105">
        <v>1834.66</v>
      </c>
      <c r="AT8" s="105">
        <v>19800.36</v>
      </c>
      <c r="AU8" s="104">
        <v>50</v>
      </c>
      <c r="AV8" s="104">
        <v>1087</v>
      </c>
      <c r="AW8" s="104" t="s">
        <v>210</v>
      </c>
      <c r="AX8" s="104"/>
      <c r="AY8" s="104"/>
      <c r="AZ8" s="104"/>
      <c r="BA8" s="104" t="s">
        <v>211</v>
      </c>
      <c r="BB8" s="104" t="s">
        <v>212</v>
      </c>
      <c r="BC8" s="104"/>
      <c r="BD8" s="104" t="s">
        <v>212</v>
      </c>
      <c r="BE8" s="104" t="s">
        <v>235</v>
      </c>
      <c r="BF8" s="105">
        <v>41488</v>
      </c>
      <c r="BG8" s="104"/>
      <c r="BH8" s="104"/>
      <c r="BI8" s="104"/>
      <c r="BJ8" s="104"/>
      <c r="BK8" s="104"/>
      <c r="BL8" s="91">
        <v>45990</v>
      </c>
      <c r="BM8" s="91" t="s">
        <v>518</v>
      </c>
      <c r="BN8" s="89" t="s">
        <v>449</v>
      </c>
      <c r="BO8" s="29" t="s">
        <v>448</v>
      </c>
      <c r="BP8" s="62"/>
      <c r="BQ8" s="89" t="s">
        <v>519</v>
      </c>
      <c r="BR8" s="89"/>
      <c r="BS8" s="89"/>
      <c r="BT8" s="90" t="s">
        <v>520</v>
      </c>
    </row>
    <row r="9" spans="1:72" ht="30" customHeight="1" x14ac:dyDescent="0.35">
      <c r="A9" s="111">
        <v>4</v>
      </c>
      <c r="B9" s="104" t="s">
        <v>202</v>
      </c>
      <c r="C9" s="104" t="s">
        <v>203</v>
      </c>
      <c r="D9" s="104"/>
      <c r="E9" s="104" t="s">
        <v>204</v>
      </c>
      <c r="F9" s="104" t="s">
        <v>205</v>
      </c>
      <c r="G9" s="104">
        <v>22646</v>
      </c>
      <c r="H9" s="104"/>
      <c r="I9" s="104" t="s">
        <v>221</v>
      </c>
      <c r="J9" s="104">
        <v>22646</v>
      </c>
      <c r="K9" s="104"/>
      <c r="L9" s="104" t="s">
        <v>218</v>
      </c>
      <c r="M9" s="104" t="s">
        <v>219</v>
      </c>
      <c r="N9" s="104">
        <v>17283</v>
      </c>
      <c r="O9" s="104" t="s">
        <v>224</v>
      </c>
      <c r="P9" s="104">
        <v>25983</v>
      </c>
      <c r="Q9" s="104" t="s">
        <v>249</v>
      </c>
      <c r="R9" s="104" t="s">
        <v>206</v>
      </c>
      <c r="S9" s="104" t="s">
        <v>250</v>
      </c>
      <c r="T9" s="104" t="s">
        <v>207</v>
      </c>
      <c r="U9" s="104" t="s">
        <v>244</v>
      </c>
      <c r="V9" s="104">
        <v>0</v>
      </c>
      <c r="W9" s="104" t="s">
        <v>214</v>
      </c>
      <c r="X9" s="104">
        <v>72600</v>
      </c>
      <c r="Y9" s="104" t="s">
        <v>251</v>
      </c>
      <c r="Z9" s="104" t="s">
        <v>252</v>
      </c>
      <c r="AA9" s="104"/>
      <c r="AB9" s="104" t="s">
        <v>248</v>
      </c>
      <c r="AC9" s="105">
        <v>41488</v>
      </c>
      <c r="AD9" s="104" t="s">
        <v>230</v>
      </c>
      <c r="AE9" s="104">
        <v>24</v>
      </c>
      <c r="AF9" s="104" t="s">
        <v>209</v>
      </c>
      <c r="AG9" s="104" t="s">
        <v>248</v>
      </c>
      <c r="AH9" s="105">
        <v>2511</v>
      </c>
      <c r="AI9" s="104"/>
      <c r="AJ9" s="105">
        <v>2391</v>
      </c>
      <c r="AK9" s="104" t="s">
        <v>253</v>
      </c>
      <c r="AL9" s="105">
        <v>39139.56</v>
      </c>
      <c r="AM9" s="105">
        <v>11771.44</v>
      </c>
      <c r="AN9" s="105">
        <v>50911</v>
      </c>
      <c r="AO9" s="105">
        <v>2348.44</v>
      </c>
      <c r="AP9" s="105">
        <v>42.56</v>
      </c>
      <c r="AQ9" s="105">
        <v>2391</v>
      </c>
      <c r="AR9" s="105">
        <v>2348.44</v>
      </c>
      <c r="AS9" s="105">
        <v>42.56</v>
      </c>
      <c r="AT9" s="105">
        <v>2391</v>
      </c>
      <c r="AU9" s="104">
        <v>49</v>
      </c>
      <c r="AV9" s="104">
        <v>783</v>
      </c>
      <c r="AW9" s="104" t="s">
        <v>210</v>
      </c>
      <c r="AX9" s="104"/>
      <c r="AY9" s="104"/>
      <c r="AZ9" s="104"/>
      <c r="BA9" s="104" t="s">
        <v>211</v>
      </c>
      <c r="BB9" s="104" t="s">
        <v>212</v>
      </c>
      <c r="BC9" s="104"/>
      <c r="BD9" s="104" t="s">
        <v>212</v>
      </c>
      <c r="BE9" s="104" t="s">
        <v>217</v>
      </c>
      <c r="BF9" s="105">
        <v>41488</v>
      </c>
      <c r="BG9" s="104"/>
      <c r="BH9" s="104"/>
      <c r="BI9" s="104"/>
      <c r="BJ9" s="104"/>
      <c r="BK9" s="104"/>
      <c r="BL9" s="91">
        <v>45990</v>
      </c>
      <c r="BM9" s="91" t="s">
        <v>518</v>
      </c>
      <c r="BN9" s="89" t="s">
        <v>449</v>
      </c>
      <c r="BO9" s="29" t="s">
        <v>448</v>
      </c>
      <c r="BP9" s="62"/>
      <c r="BQ9" s="89" t="s">
        <v>519</v>
      </c>
      <c r="BR9" s="89"/>
      <c r="BS9" s="89"/>
      <c r="BT9" s="90" t="s">
        <v>520</v>
      </c>
    </row>
    <row r="10" spans="1:72" ht="30" customHeight="1" x14ac:dyDescent="0.35">
      <c r="A10" s="111">
        <v>5</v>
      </c>
      <c r="B10" s="104" t="s">
        <v>202</v>
      </c>
      <c r="C10" s="104" t="s">
        <v>203</v>
      </c>
      <c r="D10" s="104"/>
      <c r="E10" s="104" t="s">
        <v>204</v>
      </c>
      <c r="F10" s="104" t="s">
        <v>205</v>
      </c>
      <c r="G10" s="104">
        <v>22646</v>
      </c>
      <c r="H10" s="104"/>
      <c r="I10" s="104" t="s">
        <v>221</v>
      </c>
      <c r="J10" s="104">
        <v>22646</v>
      </c>
      <c r="K10" s="104"/>
      <c r="L10" s="104" t="s">
        <v>218</v>
      </c>
      <c r="M10" s="104" t="s">
        <v>219</v>
      </c>
      <c r="N10" s="104">
        <v>17283</v>
      </c>
      <c r="O10" s="104" t="s">
        <v>224</v>
      </c>
      <c r="P10" s="104">
        <v>39864</v>
      </c>
      <c r="Q10" s="104" t="s">
        <v>278</v>
      </c>
      <c r="R10" s="104" t="s">
        <v>261</v>
      </c>
      <c r="S10" s="104" t="s">
        <v>279</v>
      </c>
      <c r="T10" s="104" t="s">
        <v>241</v>
      </c>
      <c r="U10" s="104" t="s">
        <v>208</v>
      </c>
      <c r="V10" s="104">
        <v>541</v>
      </c>
      <c r="W10" s="104" t="s">
        <v>280</v>
      </c>
      <c r="X10" s="104">
        <v>31441615</v>
      </c>
      <c r="Y10" s="104" t="s">
        <v>281</v>
      </c>
      <c r="Z10" s="104" t="s">
        <v>282</v>
      </c>
      <c r="AA10" s="104" t="s">
        <v>283</v>
      </c>
      <c r="AB10" s="104" t="s">
        <v>276</v>
      </c>
      <c r="AC10" s="105">
        <v>41488</v>
      </c>
      <c r="AD10" s="104" t="s">
        <v>230</v>
      </c>
      <c r="AE10" s="104">
        <v>24</v>
      </c>
      <c r="AF10" s="104" t="s">
        <v>209</v>
      </c>
      <c r="AG10" s="104" t="s">
        <v>275</v>
      </c>
      <c r="AH10" s="105">
        <v>2000</v>
      </c>
      <c r="AI10" s="106">
        <v>45572</v>
      </c>
      <c r="AJ10" s="105">
        <v>2250</v>
      </c>
      <c r="AK10" s="104" t="s">
        <v>266</v>
      </c>
      <c r="AL10" s="105">
        <v>26979.84</v>
      </c>
      <c r="AM10" s="105">
        <v>11020.16</v>
      </c>
      <c r="AN10" s="105">
        <v>38000</v>
      </c>
      <c r="AO10" s="105">
        <v>14508.16</v>
      </c>
      <c r="AP10" s="105">
        <v>1241.8399999999999</v>
      </c>
      <c r="AQ10" s="105">
        <v>15750</v>
      </c>
      <c r="AR10" s="105">
        <v>14508.16</v>
      </c>
      <c r="AS10" s="105">
        <v>1241.8399999999999</v>
      </c>
      <c r="AT10" s="105">
        <v>15750</v>
      </c>
      <c r="AU10" s="104">
        <v>37</v>
      </c>
      <c r="AV10" s="104">
        <v>600</v>
      </c>
      <c r="AW10" s="104" t="s">
        <v>263</v>
      </c>
      <c r="AX10" s="104"/>
      <c r="AY10" s="104"/>
      <c r="AZ10" s="104"/>
      <c r="BA10" s="104" t="s">
        <v>211</v>
      </c>
      <c r="BB10" s="104" t="s">
        <v>212</v>
      </c>
      <c r="BC10" s="104"/>
      <c r="BD10" s="104" t="s">
        <v>212</v>
      </c>
      <c r="BE10" s="104" t="s">
        <v>217</v>
      </c>
      <c r="BF10" s="105">
        <v>41488</v>
      </c>
      <c r="BG10" s="104" t="s">
        <v>262</v>
      </c>
      <c r="BH10" s="104"/>
      <c r="BI10" s="104"/>
      <c r="BJ10" s="104"/>
      <c r="BK10" s="104"/>
      <c r="BL10" s="91">
        <v>45990</v>
      </c>
      <c r="BM10" s="91" t="s">
        <v>518</v>
      </c>
      <c r="BN10" s="89" t="s">
        <v>449</v>
      </c>
      <c r="BO10" s="29" t="s">
        <v>448</v>
      </c>
      <c r="BP10" s="62"/>
      <c r="BQ10" s="89" t="s">
        <v>519</v>
      </c>
      <c r="BR10" s="89"/>
      <c r="BS10" s="89"/>
      <c r="BT10" s="90" t="s">
        <v>520</v>
      </c>
    </row>
    <row r="11" spans="1:72" ht="30" customHeight="1" x14ac:dyDescent="0.35">
      <c r="A11" s="111">
        <v>6</v>
      </c>
      <c r="B11" s="104" t="s">
        <v>202</v>
      </c>
      <c r="C11" s="104" t="s">
        <v>203</v>
      </c>
      <c r="D11" s="104"/>
      <c r="E11" s="104" t="s">
        <v>204</v>
      </c>
      <c r="F11" s="104" t="s">
        <v>205</v>
      </c>
      <c r="G11" s="104">
        <v>22646</v>
      </c>
      <c r="H11" s="104"/>
      <c r="I11" s="104" t="s">
        <v>221</v>
      </c>
      <c r="J11" s="104">
        <v>22646</v>
      </c>
      <c r="K11" s="104"/>
      <c r="L11" s="104" t="s">
        <v>218</v>
      </c>
      <c r="M11" s="104" t="s">
        <v>219</v>
      </c>
      <c r="N11" s="104">
        <v>17283</v>
      </c>
      <c r="O11" s="104" t="s">
        <v>224</v>
      </c>
      <c r="P11" s="104">
        <v>39864</v>
      </c>
      <c r="Q11" s="104" t="s">
        <v>278</v>
      </c>
      <c r="R11" s="104" t="s">
        <v>261</v>
      </c>
      <c r="S11" s="104" t="s">
        <v>284</v>
      </c>
      <c r="T11" s="104" t="s">
        <v>241</v>
      </c>
      <c r="U11" s="104" t="s">
        <v>208</v>
      </c>
      <c r="V11" s="104">
        <v>541</v>
      </c>
      <c r="W11" s="104" t="s">
        <v>274</v>
      </c>
      <c r="X11" s="104">
        <v>31441616</v>
      </c>
      <c r="Y11" s="104" t="s">
        <v>285</v>
      </c>
      <c r="Z11" s="104" t="s">
        <v>286</v>
      </c>
      <c r="AA11" s="104" t="s">
        <v>287</v>
      </c>
      <c r="AB11" s="104" t="s">
        <v>276</v>
      </c>
      <c r="AC11" s="105">
        <v>41488</v>
      </c>
      <c r="AD11" s="104" t="s">
        <v>230</v>
      </c>
      <c r="AE11" s="104">
        <v>24</v>
      </c>
      <c r="AF11" s="104" t="s">
        <v>209</v>
      </c>
      <c r="AG11" s="104" t="s">
        <v>275</v>
      </c>
      <c r="AH11" s="105">
        <v>2000</v>
      </c>
      <c r="AI11" s="106">
        <v>45572</v>
      </c>
      <c r="AJ11" s="105">
        <v>2250</v>
      </c>
      <c r="AK11" s="104" t="s">
        <v>259</v>
      </c>
      <c r="AL11" s="105">
        <v>21371.77</v>
      </c>
      <c r="AM11" s="105">
        <v>9878.23</v>
      </c>
      <c r="AN11" s="105">
        <v>31250</v>
      </c>
      <c r="AO11" s="105">
        <v>20116.23</v>
      </c>
      <c r="AP11" s="105">
        <v>2383.77</v>
      </c>
      <c r="AQ11" s="105">
        <v>22500</v>
      </c>
      <c r="AR11" s="105">
        <v>20116.23</v>
      </c>
      <c r="AS11" s="105">
        <v>2383.77</v>
      </c>
      <c r="AT11" s="105">
        <v>22500</v>
      </c>
      <c r="AU11" s="104">
        <v>37</v>
      </c>
      <c r="AV11" s="104">
        <v>691</v>
      </c>
      <c r="AW11" s="104" t="s">
        <v>263</v>
      </c>
      <c r="AX11" s="104"/>
      <c r="AY11" s="104"/>
      <c r="AZ11" s="104"/>
      <c r="BA11" s="104" t="s">
        <v>211</v>
      </c>
      <c r="BB11" s="104" t="s">
        <v>212</v>
      </c>
      <c r="BC11" s="104"/>
      <c r="BD11" s="104" t="s">
        <v>212</v>
      </c>
      <c r="BE11" s="104" t="s">
        <v>217</v>
      </c>
      <c r="BF11" s="105">
        <v>41488</v>
      </c>
      <c r="BG11" s="104" t="s">
        <v>262</v>
      </c>
      <c r="BH11" s="104"/>
      <c r="BI11" s="104"/>
      <c r="BJ11" s="104"/>
      <c r="BK11" s="104"/>
      <c r="BL11" s="91">
        <v>45990</v>
      </c>
      <c r="BM11" s="91" t="s">
        <v>518</v>
      </c>
      <c r="BN11" s="89" t="s">
        <v>449</v>
      </c>
      <c r="BO11" s="29" t="s">
        <v>448</v>
      </c>
      <c r="BP11" s="62"/>
      <c r="BQ11" s="89" t="s">
        <v>519</v>
      </c>
      <c r="BR11" s="89"/>
      <c r="BS11" s="89"/>
      <c r="BT11" s="90" t="s">
        <v>520</v>
      </c>
    </row>
    <row r="12" spans="1:72" ht="30" customHeight="1" x14ac:dyDescent="0.35">
      <c r="A12" s="111">
        <v>7</v>
      </c>
      <c r="B12" s="104" t="s">
        <v>202</v>
      </c>
      <c r="C12" s="104" t="s">
        <v>203</v>
      </c>
      <c r="D12" s="104"/>
      <c r="E12" s="104" t="s">
        <v>204</v>
      </c>
      <c r="F12" s="104" t="s">
        <v>205</v>
      </c>
      <c r="G12" s="104">
        <v>22646</v>
      </c>
      <c r="H12" s="104"/>
      <c r="I12" s="104" t="s">
        <v>221</v>
      </c>
      <c r="J12" s="104">
        <v>22646</v>
      </c>
      <c r="K12" s="104"/>
      <c r="L12" s="104" t="s">
        <v>218</v>
      </c>
      <c r="M12" s="104" t="s">
        <v>219</v>
      </c>
      <c r="N12" s="104">
        <v>17283</v>
      </c>
      <c r="O12" s="104" t="s">
        <v>224</v>
      </c>
      <c r="P12" s="104">
        <v>39864</v>
      </c>
      <c r="Q12" s="104" t="s">
        <v>278</v>
      </c>
      <c r="R12" s="104" t="s">
        <v>261</v>
      </c>
      <c r="S12" s="104" t="s">
        <v>288</v>
      </c>
      <c r="T12" s="104" t="s">
        <v>241</v>
      </c>
      <c r="U12" s="104" t="s">
        <v>208</v>
      </c>
      <c r="V12" s="104">
        <v>541</v>
      </c>
      <c r="W12" s="104" t="s">
        <v>274</v>
      </c>
      <c r="X12" s="104">
        <v>31441619</v>
      </c>
      <c r="Y12" s="104" t="s">
        <v>289</v>
      </c>
      <c r="Z12" s="104" t="s">
        <v>290</v>
      </c>
      <c r="AA12" s="104" t="s">
        <v>291</v>
      </c>
      <c r="AB12" s="104" t="s">
        <v>276</v>
      </c>
      <c r="AC12" s="105">
        <v>41488</v>
      </c>
      <c r="AD12" s="104" t="s">
        <v>230</v>
      </c>
      <c r="AE12" s="104">
        <v>24</v>
      </c>
      <c r="AF12" s="104" t="s">
        <v>209</v>
      </c>
      <c r="AG12" s="104" t="s">
        <v>275</v>
      </c>
      <c r="AH12" s="105">
        <v>2000</v>
      </c>
      <c r="AI12" s="106">
        <v>45572</v>
      </c>
      <c r="AJ12" s="105">
        <v>2250</v>
      </c>
      <c r="AK12" s="104" t="s">
        <v>264</v>
      </c>
      <c r="AL12" s="105">
        <v>21371.77</v>
      </c>
      <c r="AM12" s="105">
        <v>9878.23</v>
      </c>
      <c r="AN12" s="105">
        <v>31250</v>
      </c>
      <c r="AO12" s="105">
        <v>20116.23</v>
      </c>
      <c r="AP12" s="105">
        <v>2383.77</v>
      </c>
      <c r="AQ12" s="105">
        <v>22500</v>
      </c>
      <c r="AR12" s="105">
        <v>20116.23</v>
      </c>
      <c r="AS12" s="105">
        <v>2383.77</v>
      </c>
      <c r="AT12" s="105">
        <v>22500</v>
      </c>
      <c r="AU12" s="104">
        <v>37</v>
      </c>
      <c r="AV12" s="104">
        <v>691</v>
      </c>
      <c r="AW12" s="104" t="s">
        <v>263</v>
      </c>
      <c r="AX12" s="104"/>
      <c r="AY12" s="104"/>
      <c r="AZ12" s="104"/>
      <c r="BA12" s="104" t="s">
        <v>211</v>
      </c>
      <c r="BB12" s="104" t="s">
        <v>212</v>
      </c>
      <c r="BC12" s="104"/>
      <c r="BD12" s="104" t="s">
        <v>212</v>
      </c>
      <c r="BE12" s="104" t="s">
        <v>217</v>
      </c>
      <c r="BF12" s="105">
        <v>41488</v>
      </c>
      <c r="BG12" s="104" t="s">
        <v>262</v>
      </c>
      <c r="BH12" s="104"/>
      <c r="BI12" s="104"/>
      <c r="BJ12" s="104"/>
      <c r="BK12" s="104">
        <v>3.7123279999999999</v>
      </c>
      <c r="BL12" s="91">
        <v>45990</v>
      </c>
      <c r="BM12" s="91" t="s">
        <v>518</v>
      </c>
      <c r="BN12" s="89" t="s">
        <v>449</v>
      </c>
      <c r="BO12" s="29" t="s">
        <v>448</v>
      </c>
      <c r="BP12" s="62"/>
      <c r="BQ12" s="89" t="s">
        <v>519</v>
      </c>
      <c r="BR12" s="89"/>
      <c r="BS12" s="89"/>
      <c r="BT12" s="90" t="s">
        <v>520</v>
      </c>
    </row>
    <row r="13" spans="1:72" ht="30" customHeight="1" x14ac:dyDescent="0.35">
      <c r="A13" s="111">
        <v>8</v>
      </c>
      <c r="B13" s="104" t="s">
        <v>202</v>
      </c>
      <c r="C13" s="104" t="s">
        <v>203</v>
      </c>
      <c r="D13" s="104"/>
      <c r="E13" s="104" t="s">
        <v>204</v>
      </c>
      <c r="F13" s="104" t="s">
        <v>205</v>
      </c>
      <c r="G13" s="104">
        <v>22646</v>
      </c>
      <c r="H13" s="104"/>
      <c r="I13" s="104" t="s">
        <v>221</v>
      </c>
      <c r="J13" s="104">
        <v>22646</v>
      </c>
      <c r="K13" s="104"/>
      <c r="L13" s="104" t="s">
        <v>218</v>
      </c>
      <c r="M13" s="104" t="s">
        <v>219</v>
      </c>
      <c r="N13" s="104">
        <v>17283</v>
      </c>
      <c r="O13" s="104" t="s">
        <v>224</v>
      </c>
      <c r="P13" s="104">
        <v>39864</v>
      </c>
      <c r="Q13" s="104" t="s">
        <v>278</v>
      </c>
      <c r="R13" s="104" t="s">
        <v>261</v>
      </c>
      <c r="S13" s="104" t="s">
        <v>292</v>
      </c>
      <c r="T13" s="104" t="s">
        <v>241</v>
      </c>
      <c r="U13" s="104" t="s">
        <v>208</v>
      </c>
      <c r="V13" s="104">
        <v>541</v>
      </c>
      <c r="W13" s="104" t="s">
        <v>274</v>
      </c>
      <c r="X13" s="104">
        <v>31441620</v>
      </c>
      <c r="Y13" s="104" t="s">
        <v>293</v>
      </c>
      <c r="Z13" s="104" t="s">
        <v>294</v>
      </c>
      <c r="AA13" s="104" t="s">
        <v>295</v>
      </c>
      <c r="AB13" s="104" t="s">
        <v>276</v>
      </c>
      <c r="AC13" s="105">
        <v>41488</v>
      </c>
      <c r="AD13" s="104" t="s">
        <v>230</v>
      </c>
      <c r="AE13" s="104">
        <v>24</v>
      </c>
      <c r="AF13" s="104" t="s">
        <v>209</v>
      </c>
      <c r="AG13" s="104" t="s">
        <v>275</v>
      </c>
      <c r="AH13" s="105">
        <v>2000</v>
      </c>
      <c r="AI13" s="106">
        <v>45572</v>
      </c>
      <c r="AJ13" s="105">
        <v>2250</v>
      </c>
      <c r="AK13" s="104" t="s">
        <v>296</v>
      </c>
      <c r="AL13" s="105">
        <v>16096.29</v>
      </c>
      <c r="AM13" s="105">
        <v>8403.7099999999991</v>
      </c>
      <c r="AN13" s="105">
        <v>24500</v>
      </c>
      <c r="AO13" s="105">
        <v>25391.71</v>
      </c>
      <c r="AP13" s="105">
        <v>3858.29</v>
      </c>
      <c r="AQ13" s="105">
        <v>29250</v>
      </c>
      <c r="AR13" s="105">
        <v>25391.71</v>
      </c>
      <c r="AS13" s="105">
        <v>3858.29</v>
      </c>
      <c r="AT13" s="105">
        <v>29250</v>
      </c>
      <c r="AU13" s="104">
        <v>37</v>
      </c>
      <c r="AV13" s="104">
        <v>783</v>
      </c>
      <c r="AW13" s="104" t="s">
        <v>210</v>
      </c>
      <c r="AX13" s="104"/>
      <c r="AY13" s="104"/>
      <c r="AZ13" s="104"/>
      <c r="BA13" s="104" t="s">
        <v>211</v>
      </c>
      <c r="BB13" s="104" t="s">
        <v>212</v>
      </c>
      <c r="BC13" s="104"/>
      <c r="BD13" s="104" t="s">
        <v>212</v>
      </c>
      <c r="BE13" s="104" t="s">
        <v>217</v>
      </c>
      <c r="BF13" s="105">
        <v>41488</v>
      </c>
      <c r="BG13" s="104" t="s">
        <v>262</v>
      </c>
      <c r="BH13" s="104"/>
      <c r="BI13" s="104"/>
      <c r="BJ13" s="104"/>
      <c r="BK13" s="104"/>
      <c r="BL13" s="91">
        <v>45990</v>
      </c>
      <c r="BM13" s="91" t="s">
        <v>518</v>
      </c>
      <c r="BN13" s="89" t="s">
        <v>449</v>
      </c>
      <c r="BO13" s="29" t="s">
        <v>448</v>
      </c>
      <c r="BP13" s="62"/>
      <c r="BQ13" s="89" t="s">
        <v>519</v>
      </c>
      <c r="BR13" s="89"/>
      <c r="BS13" s="89"/>
      <c r="BT13" s="90" t="s">
        <v>520</v>
      </c>
    </row>
    <row r="14" spans="1:72" ht="30" customHeight="1" x14ac:dyDescent="0.35">
      <c r="A14" s="111">
        <v>9</v>
      </c>
      <c r="B14" s="104" t="s">
        <v>202</v>
      </c>
      <c r="C14" s="104" t="s">
        <v>203</v>
      </c>
      <c r="D14" s="104"/>
      <c r="E14" s="104" t="s">
        <v>204</v>
      </c>
      <c r="F14" s="104" t="s">
        <v>205</v>
      </c>
      <c r="G14" s="104">
        <v>22646</v>
      </c>
      <c r="H14" s="104"/>
      <c r="I14" s="104" t="s">
        <v>221</v>
      </c>
      <c r="J14" s="104">
        <v>22646</v>
      </c>
      <c r="K14" s="104"/>
      <c r="L14" s="104" t="s">
        <v>218</v>
      </c>
      <c r="M14" s="104" t="s">
        <v>219</v>
      </c>
      <c r="N14" s="104">
        <v>17283</v>
      </c>
      <c r="O14" s="104" t="s">
        <v>224</v>
      </c>
      <c r="P14" s="104">
        <v>24295</v>
      </c>
      <c r="Q14" s="104" t="s">
        <v>225</v>
      </c>
      <c r="R14" s="104" t="s">
        <v>261</v>
      </c>
      <c r="S14" s="104" t="s">
        <v>298</v>
      </c>
      <c r="T14" s="104" t="s">
        <v>241</v>
      </c>
      <c r="U14" s="104" t="s">
        <v>208</v>
      </c>
      <c r="V14" s="104">
        <v>541</v>
      </c>
      <c r="W14" s="104" t="s">
        <v>274</v>
      </c>
      <c r="X14" s="104">
        <v>31447030</v>
      </c>
      <c r="Y14" s="104" t="s">
        <v>299</v>
      </c>
      <c r="Z14" s="104" t="s">
        <v>300</v>
      </c>
      <c r="AA14" s="104" t="s">
        <v>301</v>
      </c>
      <c r="AB14" s="104" t="s">
        <v>302</v>
      </c>
      <c r="AC14" s="105">
        <v>62232</v>
      </c>
      <c r="AD14" s="104" t="s">
        <v>230</v>
      </c>
      <c r="AE14" s="104">
        <v>24</v>
      </c>
      <c r="AF14" s="104" t="s">
        <v>267</v>
      </c>
      <c r="AG14" s="104" t="s">
        <v>260</v>
      </c>
      <c r="AH14" s="105">
        <v>3421</v>
      </c>
      <c r="AI14" s="106">
        <v>45603</v>
      </c>
      <c r="AJ14" s="105">
        <v>3400</v>
      </c>
      <c r="AK14" s="104" t="s">
        <v>303</v>
      </c>
      <c r="AL14" s="105">
        <v>12044.54</v>
      </c>
      <c r="AM14" s="105">
        <v>8376.4599999999991</v>
      </c>
      <c r="AN14" s="105">
        <v>20421</v>
      </c>
      <c r="AO14" s="105">
        <v>50187.46</v>
      </c>
      <c r="AP14" s="105">
        <v>11012.54</v>
      </c>
      <c r="AQ14" s="105">
        <v>61200</v>
      </c>
      <c r="AR14" s="105">
        <v>50187.46</v>
      </c>
      <c r="AS14" s="105">
        <v>11012.54</v>
      </c>
      <c r="AT14" s="105">
        <v>61200</v>
      </c>
      <c r="AU14" s="104">
        <v>36</v>
      </c>
      <c r="AV14" s="104">
        <v>905</v>
      </c>
      <c r="AW14" s="104" t="s">
        <v>210</v>
      </c>
      <c r="AX14" s="104"/>
      <c r="AY14" s="104"/>
      <c r="AZ14" s="104"/>
      <c r="BA14" s="104" t="s">
        <v>211</v>
      </c>
      <c r="BB14" s="104" t="s">
        <v>212</v>
      </c>
      <c r="BC14" s="104"/>
      <c r="BD14" s="104" t="s">
        <v>212</v>
      </c>
      <c r="BE14" s="104" t="s">
        <v>213</v>
      </c>
      <c r="BF14" s="105">
        <v>62232</v>
      </c>
      <c r="BG14" s="104" t="s">
        <v>262</v>
      </c>
      <c r="BH14" s="104"/>
      <c r="BI14" s="104"/>
      <c r="BJ14" s="104"/>
      <c r="BK14" s="104">
        <v>4.3835610000000003</v>
      </c>
      <c r="BL14" s="91">
        <v>45990</v>
      </c>
      <c r="BM14" s="91" t="s">
        <v>518</v>
      </c>
      <c r="BN14" s="89" t="s">
        <v>449</v>
      </c>
      <c r="BO14" s="29" t="s">
        <v>448</v>
      </c>
      <c r="BP14" s="62"/>
      <c r="BQ14" s="89" t="s">
        <v>519</v>
      </c>
      <c r="BR14" s="89"/>
      <c r="BS14" s="89"/>
      <c r="BT14" s="90" t="s">
        <v>520</v>
      </c>
    </row>
    <row r="15" spans="1:72" ht="30" customHeight="1" x14ac:dyDescent="0.35">
      <c r="A15" s="111">
        <v>10</v>
      </c>
      <c r="B15" s="104" t="s">
        <v>202</v>
      </c>
      <c r="C15" s="104" t="s">
        <v>203</v>
      </c>
      <c r="D15" s="104"/>
      <c r="E15" s="104" t="s">
        <v>204</v>
      </c>
      <c r="F15" s="104" t="s">
        <v>205</v>
      </c>
      <c r="G15" s="104">
        <v>22646</v>
      </c>
      <c r="H15" s="104"/>
      <c r="I15" s="104" t="s">
        <v>221</v>
      </c>
      <c r="J15" s="104">
        <v>22646</v>
      </c>
      <c r="K15" s="104"/>
      <c r="L15" s="104" t="s">
        <v>218</v>
      </c>
      <c r="M15" s="104" t="s">
        <v>219</v>
      </c>
      <c r="N15" s="104">
        <v>17283</v>
      </c>
      <c r="O15" s="104" t="s">
        <v>224</v>
      </c>
      <c r="P15" s="104">
        <v>24295</v>
      </c>
      <c r="Q15" s="104" t="s">
        <v>225</v>
      </c>
      <c r="R15" s="104" t="s">
        <v>261</v>
      </c>
      <c r="S15" s="104" t="s">
        <v>305</v>
      </c>
      <c r="T15" s="104" t="s">
        <v>241</v>
      </c>
      <c r="U15" s="104" t="s">
        <v>208</v>
      </c>
      <c r="V15" s="104">
        <v>541</v>
      </c>
      <c r="W15" s="104" t="s">
        <v>306</v>
      </c>
      <c r="X15" s="104">
        <v>31447891</v>
      </c>
      <c r="Y15" s="104" t="s">
        <v>307</v>
      </c>
      <c r="Z15" s="104" t="s">
        <v>308</v>
      </c>
      <c r="AA15" s="104" t="s">
        <v>309</v>
      </c>
      <c r="AB15" s="104" t="s">
        <v>302</v>
      </c>
      <c r="AC15" s="105">
        <v>62232</v>
      </c>
      <c r="AD15" s="104" t="s">
        <v>230</v>
      </c>
      <c r="AE15" s="104">
        <v>24</v>
      </c>
      <c r="AF15" s="104" t="s">
        <v>267</v>
      </c>
      <c r="AG15" s="104" t="s">
        <v>260</v>
      </c>
      <c r="AH15" s="105">
        <v>3421</v>
      </c>
      <c r="AI15" s="106">
        <v>45603</v>
      </c>
      <c r="AJ15" s="105">
        <v>3400</v>
      </c>
      <c r="AK15" s="104" t="s">
        <v>223</v>
      </c>
      <c r="AL15" s="105">
        <v>9765.74</v>
      </c>
      <c r="AM15" s="105">
        <v>7255.26</v>
      </c>
      <c r="AN15" s="105">
        <v>17021</v>
      </c>
      <c r="AO15" s="105">
        <v>52466.26</v>
      </c>
      <c r="AP15" s="105">
        <v>12133.74</v>
      </c>
      <c r="AQ15" s="105">
        <v>64600</v>
      </c>
      <c r="AR15" s="105">
        <v>52466.26</v>
      </c>
      <c r="AS15" s="105">
        <v>12133.74</v>
      </c>
      <c r="AT15" s="105">
        <v>64600</v>
      </c>
      <c r="AU15" s="104">
        <v>36</v>
      </c>
      <c r="AV15" s="104">
        <v>936</v>
      </c>
      <c r="AW15" s="104" t="s">
        <v>210</v>
      </c>
      <c r="AX15" s="104"/>
      <c r="AY15" s="104"/>
      <c r="AZ15" s="104"/>
      <c r="BA15" s="104" t="s">
        <v>211</v>
      </c>
      <c r="BB15" s="104" t="s">
        <v>212</v>
      </c>
      <c r="BC15" s="104"/>
      <c r="BD15" s="104" t="s">
        <v>212</v>
      </c>
      <c r="BE15" s="104" t="s">
        <v>213</v>
      </c>
      <c r="BF15" s="105">
        <v>62232</v>
      </c>
      <c r="BG15" s="104" t="s">
        <v>262</v>
      </c>
      <c r="BH15" s="104"/>
      <c r="BI15" s="104"/>
      <c r="BJ15" s="104"/>
      <c r="BK15" s="104">
        <v>4.3835610000000003</v>
      </c>
      <c r="BL15" s="91">
        <v>45990</v>
      </c>
      <c r="BM15" s="91" t="s">
        <v>518</v>
      </c>
      <c r="BN15" s="89" t="s">
        <v>449</v>
      </c>
      <c r="BO15" s="29" t="s">
        <v>448</v>
      </c>
      <c r="BP15" s="62"/>
      <c r="BQ15" s="89" t="s">
        <v>519</v>
      </c>
      <c r="BR15" s="89"/>
      <c r="BS15" s="89"/>
      <c r="BT15" s="90" t="s">
        <v>520</v>
      </c>
    </row>
    <row r="16" spans="1:72" ht="30" customHeight="1" x14ac:dyDescent="0.35">
      <c r="A16" s="111">
        <v>11</v>
      </c>
      <c r="B16" s="104" t="s">
        <v>202</v>
      </c>
      <c r="C16" s="104" t="s">
        <v>203</v>
      </c>
      <c r="D16" s="104"/>
      <c r="E16" s="104" t="s">
        <v>204</v>
      </c>
      <c r="F16" s="104" t="s">
        <v>205</v>
      </c>
      <c r="G16" s="104">
        <v>22646</v>
      </c>
      <c r="H16" s="104"/>
      <c r="I16" s="104" t="s">
        <v>221</v>
      </c>
      <c r="J16" s="104">
        <v>22646</v>
      </c>
      <c r="K16" s="104"/>
      <c r="L16" s="104" t="s">
        <v>218</v>
      </c>
      <c r="M16" s="104" t="s">
        <v>219</v>
      </c>
      <c r="N16" s="104">
        <v>17283</v>
      </c>
      <c r="O16" s="104" t="s">
        <v>224</v>
      </c>
      <c r="P16" s="104">
        <v>24295</v>
      </c>
      <c r="Q16" s="104" t="s">
        <v>225</v>
      </c>
      <c r="R16" s="104" t="s">
        <v>261</v>
      </c>
      <c r="S16" s="104" t="s">
        <v>311</v>
      </c>
      <c r="T16" s="104" t="s">
        <v>241</v>
      </c>
      <c r="U16" s="104" t="s">
        <v>208</v>
      </c>
      <c r="V16" s="104">
        <v>541</v>
      </c>
      <c r="W16" s="104" t="s">
        <v>214</v>
      </c>
      <c r="X16" s="104">
        <v>31448580</v>
      </c>
      <c r="Y16" s="104" t="s">
        <v>312</v>
      </c>
      <c r="Z16" s="104" t="s">
        <v>313</v>
      </c>
      <c r="AA16" s="104" t="s">
        <v>314</v>
      </c>
      <c r="AB16" s="104" t="s">
        <v>315</v>
      </c>
      <c r="AC16" s="105">
        <v>62232</v>
      </c>
      <c r="AD16" s="104" t="s">
        <v>230</v>
      </c>
      <c r="AE16" s="104">
        <v>24</v>
      </c>
      <c r="AF16" s="104" t="s">
        <v>267</v>
      </c>
      <c r="AG16" s="104" t="s">
        <v>260</v>
      </c>
      <c r="AH16" s="105">
        <v>3332</v>
      </c>
      <c r="AI16" s="106">
        <v>45603</v>
      </c>
      <c r="AJ16" s="105">
        <v>3400</v>
      </c>
      <c r="AK16" s="104" t="s">
        <v>316</v>
      </c>
      <c r="AL16" s="105">
        <v>9765.74</v>
      </c>
      <c r="AM16" s="105">
        <v>7255.26</v>
      </c>
      <c r="AN16" s="105">
        <v>17021</v>
      </c>
      <c r="AO16" s="105">
        <v>52466.26</v>
      </c>
      <c r="AP16" s="105">
        <v>12044.74</v>
      </c>
      <c r="AQ16" s="105">
        <v>64511</v>
      </c>
      <c r="AR16" s="105">
        <v>52466.26</v>
      </c>
      <c r="AS16" s="105">
        <v>12044.74</v>
      </c>
      <c r="AT16" s="105">
        <v>64511</v>
      </c>
      <c r="AU16" s="104">
        <v>36</v>
      </c>
      <c r="AV16" s="104">
        <v>936</v>
      </c>
      <c r="AW16" s="104" t="s">
        <v>210</v>
      </c>
      <c r="AX16" s="104"/>
      <c r="AY16" s="104"/>
      <c r="AZ16" s="104"/>
      <c r="BA16" s="104" t="s">
        <v>211</v>
      </c>
      <c r="BB16" s="104" t="s">
        <v>212</v>
      </c>
      <c r="BC16" s="104"/>
      <c r="BD16" s="104" t="s">
        <v>212</v>
      </c>
      <c r="BE16" s="104" t="s">
        <v>213</v>
      </c>
      <c r="BF16" s="105">
        <v>62232</v>
      </c>
      <c r="BG16" s="104" t="s">
        <v>262</v>
      </c>
      <c r="BH16" s="104"/>
      <c r="BI16" s="104"/>
      <c r="BJ16" s="104"/>
      <c r="BK16" s="104">
        <v>4.3835610000000003</v>
      </c>
      <c r="BL16" s="91">
        <v>45990</v>
      </c>
      <c r="BM16" s="91" t="s">
        <v>518</v>
      </c>
      <c r="BN16" s="89" t="s">
        <v>449</v>
      </c>
      <c r="BO16" s="29" t="s">
        <v>448</v>
      </c>
      <c r="BP16" s="62"/>
      <c r="BQ16" s="89" t="s">
        <v>519</v>
      </c>
      <c r="BR16" s="89"/>
      <c r="BS16" s="89"/>
      <c r="BT16" s="90" t="s">
        <v>520</v>
      </c>
    </row>
    <row r="17" spans="1:72" ht="30" customHeight="1" x14ac:dyDescent="0.35">
      <c r="A17" s="111">
        <v>12</v>
      </c>
      <c r="B17" s="104" t="s">
        <v>202</v>
      </c>
      <c r="C17" s="104" t="s">
        <v>203</v>
      </c>
      <c r="D17" s="104"/>
      <c r="E17" s="104" t="s">
        <v>204</v>
      </c>
      <c r="F17" s="104" t="s">
        <v>205</v>
      </c>
      <c r="G17" s="104">
        <v>22646</v>
      </c>
      <c r="H17" s="104"/>
      <c r="I17" s="104" t="s">
        <v>221</v>
      </c>
      <c r="J17" s="104">
        <v>22646</v>
      </c>
      <c r="K17" s="104"/>
      <c r="L17" s="104" t="s">
        <v>218</v>
      </c>
      <c r="M17" s="104" t="s">
        <v>219</v>
      </c>
      <c r="N17" s="104">
        <v>17283</v>
      </c>
      <c r="O17" s="104" t="s">
        <v>224</v>
      </c>
      <c r="P17" s="104">
        <v>24295</v>
      </c>
      <c r="Q17" s="104" t="s">
        <v>225</v>
      </c>
      <c r="R17" s="104" t="s">
        <v>261</v>
      </c>
      <c r="S17" s="104" t="s">
        <v>317</v>
      </c>
      <c r="T17" s="104" t="s">
        <v>241</v>
      </c>
      <c r="U17" s="104" t="s">
        <v>208</v>
      </c>
      <c r="V17" s="104">
        <v>541</v>
      </c>
      <c r="W17" s="104" t="s">
        <v>273</v>
      </c>
      <c r="X17" s="104">
        <v>31448581</v>
      </c>
      <c r="Y17" s="104" t="s">
        <v>318</v>
      </c>
      <c r="Z17" s="104" t="s">
        <v>319</v>
      </c>
      <c r="AA17" s="104" t="s">
        <v>314</v>
      </c>
      <c r="AB17" s="104" t="s">
        <v>315</v>
      </c>
      <c r="AC17" s="105">
        <v>62232</v>
      </c>
      <c r="AD17" s="104" t="s">
        <v>230</v>
      </c>
      <c r="AE17" s="104">
        <v>24</v>
      </c>
      <c r="AF17" s="104" t="s">
        <v>267</v>
      </c>
      <c r="AG17" s="104" t="s">
        <v>260</v>
      </c>
      <c r="AH17" s="105">
        <v>3332</v>
      </c>
      <c r="AI17" s="106">
        <v>45603</v>
      </c>
      <c r="AJ17" s="105">
        <v>3400</v>
      </c>
      <c r="AK17" s="104" t="s">
        <v>320</v>
      </c>
      <c r="AL17" s="105">
        <v>7572.74</v>
      </c>
      <c r="AM17" s="105">
        <v>6027.26</v>
      </c>
      <c r="AN17" s="105">
        <v>13600</v>
      </c>
      <c r="AO17" s="105">
        <v>54659.26</v>
      </c>
      <c r="AP17" s="105">
        <v>13272.74</v>
      </c>
      <c r="AQ17" s="105">
        <v>67932</v>
      </c>
      <c r="AR17" s="105">
        <v>54659.26</v>
      </c>
      <c r="AS17" s="105">
        <v>13272.74</v>
      </c>
      <c r="AT17" s="105">
        <v>67932</v>
      </c>
      <c r="AU17" s="104">
        <v>36</v>
      </c>
      <c r="AV17" s="104">
        <v>966</v>
      </c>
      <c r="AW17" s="104" t="s">
        <v>210</v>
      </c>
      <c r="AX17" s="104"/>
      <c r="AY17" s="104"/>
      <c r="AZ17" s="104"/>
      <c r="BA17" s="104" t="s">
        <v>211</v>
      </c>
      <c r="BB17" s="104" t="s">
        <v>212</v>
      </c>
      <c r="BC17" s="104"/>
      <c r="BD17" s="104" t="s">
        <v>212</v>
      </c>
      <c r="BE17" s="104" t="s">
        <v>213</v>
      </c>
      <c r="BF17" s="105">
        <v>62232</v>
      </c>
      <c r="BG17" s="104" t="s">
        <v>262</v>
      </c>
      <c r="BH17" s="104"/>
      <c r="BI17" s="104"/>
      <c r="BJ17" s="104"/>
      <c r="BK17" s="104">
        <v>4.3698629999999996</v>
      </c>
      <c r="BL17" s="91">
        <v>45990</v>
      </c>
      <c r="BM17" s="91" t="s">
        <v>518</v>
      </c>
      <c r="BN17" s="89" t="s">
        <v>449</v>
      </c>
      <c r="BO17" s="29" t="s">
        <v>448</v>
      </c>
      <c r="BP17" s="62"/>
      <c r="BQ17" s="89" t="s">
        <v>519</v>
      </c>
      <c r="BR17" s="89"/>
      <c r="BS17" s="89"/>
      <c r="BT17" s="90" t="s">
        <v>520</v>
      </c>
    </row>
    <row r="18" spans="1:72" ht="69" x14ac:dyDescent="0.35">
      <c r="A18" s="111">
        <v>13</v>
      </c>
      <c r="B18" s="104" t="s">
        <v>202</v>
      </c>
      <c r="C18" s="104" t="s">
        <v>203</v>
      </c>
      <c r="D18" s="104"/>
      <c r="E18" s="104" t="s">
        <v>204</v>
      </c>
      <c r="F18" s="104" t="s">
        <v>205</v>
      </c>
      <c r="G18" s="104">
        <v>22819</v>
      </c>
      <c r="H18" s="104"/>
      <c r="I18" s="104" t="s">
        <v>268</v>
      </c>
      <c r="J18" s="104">
        <v>22819</v>
      </c>
      <c r="K18" s="104"/>
      <c r="L18" s="104" t="s">
        <v>245</v>
      </c>
      <c r="M18" s="104" t="s">
        <v>246</v>
      </c>
      <c r="N18" s="104">
        <v>17573</v>
      </c>
      <c r="O18" s="104" t="s">
        <v>322</v>
      </c>
      <c r="P18" s="104">
        <v>24977</v>
      </c>
      <c r="Q18" s="104" t="s">
        <v>323</v>
      </c>
      <c r="R18" s="104" t="s">
        <v>261</v>
      </c>
      <c r="S18" s="104" t="s">
        <v>324</v>
      </c>
      <c r="T18" s="104" t="s">
        <v>277</v>
      </c>
      <c r="U18" s="104" t="s">
        <v>244</v>
      </c>
      <c r="V18" s="104">
        <v>541</v>
      </c>
      <c r="W18" s="104" t="s">
        <v>280</v>
      </c>
      <c r="X18" s="104">
        <v>31455792</v>
      </c>
      <c r="Y18" s="116" t="s">
        <v>325</v>
      </c>
      <c r="Z18" s="104" t="s">
        <v>326</v>
      </c>
      <c r="AA18" s="104" t="s">
        <v>327</v>
      </c>
      <c r="AB18" s="104" t="s">
        <v>315</v>
      </c>
      <c r="AC18" s="105">
        <v>62232</v>
      </c>
      <c r="AD18" s="104" t="s">
        <v>220</v>
      </c>
      <c r="AE18" s="104">
        <v>24</v>
      </c>
      <c r="AF18" s="104" t="s">
        <v>267</v>
      </c>
      <c r="AG18" s="104" t="s">
        <v>304</v>
      </c>
      <c r="AH18" s="105">
        <v>3421</v>
      </c>
      <c r="AI18" s="106">
        <v>45605</v>
      </c>
      <c r="AJ18" s="105">
        <v>3400</v>
      </c>
      <c r="AK18" s="104" t="s">
        <v>270</v>
      </c>
      <c r="AL18" s="105">
        <v>46287.22</v>
      </c>
      <c r="AM18" s="105">
        <v>18333.78</v>
      </c>
      <c r="AN18" s="105">
        <v>64621</v>
      </c>
      <c r="AO18" s="105">
        <v>15944.78</v>
      </c>
      <c r="AP18" s="105">
        <v>1055.22</v>
      </c>
      <c r="AQ18" s="105">
        <v>17000</v>
      </c>
      <c r="AR18" s="105">
        <v>15944.78</v>
      </c>
      <c r="AS18" s="105">
        <v>1055.22</v>
      </c>
      <c r="AT18" s="105">
        <v>17000</v>
      </c>
      <c r="AU18" s="104">
        <v>36</v>
      </c>
      <c r="AV18" s="104">
        <v>507</v>
      </c>
      <c r="AW18" s="104" t="s">
        <v>263</v>
      </c>
      <c r="AX18" s="104"/>
      <c r="AY18" s="104"/>
      <c r="AZ18" s="104"/>
      <c r="BA18" s="104" t="s">
        <v>211</v>
      </c>
      <c r="BB18" s="104" t="s">
        <v>212</v>
      </c>
      <c r="BC18" s="104"/>
      <c r="BD18" s="104" t="s">
        <v>212</v>
      </c>
      <c r="BE18" s="104" t="s">
        <v>217</v>
      </c>
      <c r="BF18" s="105">
        <v>62232</v>
      </c>
      <c r="BG18" s="104" t="s">
        <v>262</v>
      </c>
      <c r="BH18" s="104"/>
      <c r="BI18" s="104"/>
      <c r="BJ18" s="104"/>
      <c r="BK18" s="104">
        <v>4.3013690000000002</v>
      </c>
      <c r="BL18" s="91">
        <v>45959</v>
      </c>
      <c r="BM18" s="91" t="s">
        <v>450</v>
      </c>
      <c r="BN18" s="89" t="s">
        <v>449</v>
      </c>
      <c r="BO18" s="29" t="s">
        <v>448</v>
      </c>
      <c r="BP18" s="62" t="s">
        <v>447</v>
      </c>
      <c r="BQ18" s="89" t="s">
        <v>446</v>
      </c>
      <c r="BR18" s="89" t="s">
        <v>454</v>
      </c>
      <c r="BS18" s="89">
        <v>9000</v>
      </c>
      <c r="BT18" s="107" t="s">
        <v>455</v>
      </c>
    </row>
    <row r="19" spans="1:72" ht="78" x14ac:dyDescent="0.35">
      <c r="A19" s="111">
        <v>14</v>
      </c>
      <c r="B19" s="104" t="s">
        <v>202</v>
      </c>
      <c r="C19" s="104" t="s">
        <v>203</v>
      </c>
      <c r="D19" s="104"/>
      <c r="E19" s="104" t="s">
        <v>204</v>
      </c>
      <c r="F19" s="104" t="s">
        <v>205</v>
      </c>
      <c r="G19" s="104">
        <v>22819</v>
      </c>
      <c r="H19" s="104"/>
      <c r="I19" s="104" t="s">
        <v>268</v>
      </c>
      <c r="J19" s="104">
        <v>22819</v>
      </c>
      <c r="K19" s="104"/>
      <c r="L19" s="104" t="s">
        <v>245</v>
      </c>
      <c r="M19" s="104" t="s">
        <v>246</v>
      </c>
      <c r="N19" s="104">
        <v>17573</v>
      </c>
      <c r="O19" s="104" t="s">
        <v>322</v>
      </c>
      <c r="P19" s="104">
        <v>24977</v>
      </c>
      <c r="Q19" s="104" t="s">
        <v>323</v>
      </c>
      <c r="R19" s="104" t="s">
        <v>261</v>
      </c>
      <c r="S19" s="104" t="s">
        <v>328</v>
      </c>
      <c r="T19" s="104" t="s">
        <v>241</v>
      </c>
      <c r="U19" s="104" t="s">
        <v>208</v>
      </c>
      <c r="V19" s="104">
        <v>541</v>
      </c>
      <c r="W19" s="104" t="s">
        <v>280</v>
      </c>
      <c r="X19" s="104">
        <v>31455816</v>
      </c>
      <c r="Y19" s="116" t="s">
        <v>329</v>
      </c>
      <c r="Z19" s="104" t="s">
        <v>330</v>
      </c>
      <c r="AA19" s="104" t="s">
        <v>331</v>
      </c>
      <c r="AB19" s="104" t="s">
        <v>315</v>
      </c>
      <c r="AC19" s="105">
        <v>62232</v>
      </c>
      <c r="AD19" s="104" t="s">
        <v>220</v>
      </c>
      <c r="AE19" s="104">
        <v>24</v>
      </c>
      <c r="AF19" s="104" t="s">
        <v>267</v>
      </c>
      <c r="AG19" s="104" t="s">
        <v>304</v>
      </c>
      <c r="AH19" s="105">
        <v>3421</v>
      </c>
      <c r="AI19" s="106">
        <v>45605</v>
      </c>
      <c r="AJ19" s="105">
        <v>3400</v>
      </c>
      <c r="AK19" s="104" t="s">
        <v>332</v>
      </c>
      <c r="AL19" s="105">
        <v>46287.22</v>
      </c>
      <c r="AM19" s="105">
        <v>18333.78</v>
      </c>
      <c r="AN19" s="105">
        <v>64621</v>
      </c>
      <c r="AO19" s="105">
        <v>15944.78</v>
      </c>
      <c r="AP19" s="105">
        <v>1055.22</v>
      </c>
      <c r="AQ19" s="105">
        <v>17000</v>
      </c>
      <c r="AR19" s="105">
        <v>15944.78</v>
      </c>
      <c r="AS19" s="105">
        <v>1055.22</v>
      </c>
      <c r="AT19" s="105">
        <v>17000</v>
      </c>
      <c r="AU19" s="104">
        <v>36</v>
      </c>
      <c r="AV19" s="104">
        <v>507</v>
      </c>
      <c r="AW19" s="104" t="s">
        <v>263</v>
      </c>
      <c r="AX19" s="104"/>
      <c r="AY19" s="104"/>
      <c r="AZ19" s="104"/>
      <c r="BA19" s="104" t="s">
        <v>211</v>
      </c>
      <c r="BB19" s="104" t="s">
        <v>212</v>
      </c>
      <c r="BC19" s="104"/>
      <c r="BD19" s="104" t="s">
        <v>212</v>
      </c>
      <c r="BE19" s="104" t="s">
        <v>217</v>
      </c>
      <c r="BF19" s="105">
        <v>62232</v>
      </c>
      <c r="BG19" s="104" t="s">
        <v>262</v>
      </c>
      <c r="BH19" s="104"/>
      <c r="BI19" s="104"/>
      <c r="BJ19" s="104"/>
      <c r="BK19" s="104"/>
      <c r="BL19" s="91">
        <v>45959</v>
      </c>
      <c r="BM19" s="91" t="s">
        <v>450</v>
      </c>
      <c r="BN19" s="89" t="s">
        <v>449</v>
      </c>
      <c r="BO19" s="29" t="s">
        <v>448</v>
      </c>
      <c r="BP19" s="62" t="s">
        <v>447</v>
      </c>
      <c r="BQ19" s="89" t="s">
        <v>446</v>
      </c>
      <c r="BR19" s="3" t="s">
        <v>521</v>
      </c>
      <c r="BS19" s="89">
        <v>17000</v>
      </c>
      <c r="BT19" s="107" t="s">
        <v>456</v>
      </c>
    </row>
    <row r="20" spans="1:72" ht="30" customHeight="1" x14ac:dyDescent="0.35">
      <c r="A20" s="111">
        <v>15</v>
      </c>
      <c r="B20" s="104" t="s">
        <v>202</v>
      </c>
      <c r="C20" s="104" t="s">
        <v>203</v>
      </c>
      <c r="D20" s="104"/>
      <c r="E20" s="104" t="s">
        <v>204</v>
      </c>
      <c r="F20" s="104" t="s">
        <v>205</v>
      </c>
      <c r="G20" s="104">
        <v>22819</v>
      </c>
      <c r="H20" s="104"/>
      <c r="I20" s="104" t="s">
        <v>268</v>
      </c>
      <c r="J20" s="104">
        <v>22819</v>
      </c>
      <c r="K20" s="104"/>
      <c r="L20" s="104" t="s">
        <v>245</v>
      </c>
      <c r="M20" s="104" t="s">
        <v>246</v>
      </c>
      <c r="N20" s="104">
        <v>17573</v>
      </c>
      <c r="O20" s="104" t="s">
        <v>322</v>
      </c>
      <c r="P20" s="104">
        <v>25857</v>
      </c>
      <c r="Q20" s="104" t="s">
        <v>337</v>
      </c>
      <c r="R20" s="104" t="s">
        <v>261</v>
      </c>
      <c r="S20" s="104" t="s">
        <v>338</v>
      </c>
      <c r="T20" s="104" t="s">
        <v>207</v>
      </c>
      <c r="U20" s="104" t="s">
        <v>208</v>
      </c>
      <c r="V20" s="104">
        <v>541</v>
      </c>
      <c r="W20" s="104" t="s">
        <v>280</v>
      </c>
      <c r="X20" s="104">
        <v>31471519</v>
      </c>
      <c r="Y20" s="104" t="s">
        <v>339</v>
      </c>
      <c r="Z20" s="104" t="s">
        <v>340</v>
      </c>
      <c r="AA20" s="104" t="s">
        <v>341</v>
      </c>
      <c r="AB20" s="104" t="s">
        <v>342</v>
      </c>
      <c r="AC20" s="105">
        <v>41488</v>
      </c>
      <c r="AD20" s="104" t="s">
        <v>220</v>
      </c>
      <c r="AE20" s="104">
        <v>24</v>
      </c>
      <c r="AF20" s="104" t="s">
        <v>267</v>
      </c>
      <c r="AG20" s="104" t="s">
        <v>335</v>
      </c>
      <c r="AH20" s="105">
        <v>2386</v>
      </c>
      <c r="AI20" s="106">
        <v>45635</v>
      </c>
      <c r="AJ20" s="105">
        <v>2250</v>
      </c>
      <c r="AK20" s="104" t="s">
        <v>256</v>
      </c>
      <c r="AL20" s="105">
        <v>3884.22</v>
      </c>
      <c r="AM20" s="105">
        <v>3001.78</v>
      </c>
      <c r="AN20" s="105">
        <v>6886</v>
      </c>
      <c r="AO20" s="105">
        <v>37603.78</v>
      </c>
      <c r="AP20" s="105">
        <v>9646.2199999999993</v>
      </c>
      <c r="AQ20" s="105">
        <v>47250</v>
      </c>
      <c r="AR20" s="105">
        <v>37603.78</v>
      </c>
      <c r="AS20" s="105">
        <v>9646.2199999999993</v>
      </c>
      <c r="AT20" s="105">
        <v>47250</v>
      </c>
      <c r="AU20" s="104">
        <v>35</v>
      </c>
      <c r="AV20" s="104">
        <v>964</v>
      </c>
      <c r="AW20" s="104" t="s">
        <v>210</v>
      </c>
      <c r="AX20" s="104"/>
      <c r="AY20" s="104"/>
      <c r="AZ20" s="104"/>
      <c r="BA20" s="104" t="s">
        <v>211</v>
      </c>
      <c r="BB20" s="104" t="s">
        <v>212</v>
      </c>
      <c r="BC20" s="104"/>
      <c r="BD20" s="104" t="s">
        <v>212</v>
      </c>
      <c r="BE20" s="104" t="s">
        <v>213</v>
      </c>
      <c r="BF20" s="105">
        <v>41488</v>
      </c>
      <c r="BG20" s="104" t="s">
        <v>262</v>
      </c>
      <c r="BH20" s="104"/>
      <c r="BI20" s="104"/>
      <c r="BJ20" s="104"/>
      <c r="BK20" s="104">
        <v>4.2191780000000003</v>
      </c>
      <c r="BL20" s="91">
        <v>45990</v>
      </c>
      <c r="BM20" s="91" t="s">
        <v>518</v>
      </c>
      <c r="BN20" s="89" t="s">
        <v>449</v>
      </c>
      <c r="BO20" s="29" t="s">
        <v>448</v>
      </c>
      <c r="BP20" s="62"/>
      <c r="BQ20" s="89" t="s">
        <v>519</v>
      </c>
      <c r="BR20" s="89"/>
      <c r="BS20" s="89"/>
      <c r="BT20" s="90" t="s">
        <v>520</v>
      </c>
    </row>
    <row r="21" spans="1:72" ht="30" customHeight="1" x14ac:dyDescent="0.35">
      <c r="A21" s="111">
        <v>16</v>
      </c>
      <c r="B21" s="104" t="s">
        <v>202</v>
      </c>
      <c r="C21" s="104" t="s">
        <v>203</v>
      </c>
      <c r="D21" s="104"/>
      <c r="E21" s="104" t="s">
        <v>204</v>
      </c>
      <c r="F21" s="104" t="s">
        <v>205</v>
      </c>
      <c r="G21" s="104">
        <v>22819</v>
      </c>
      <c r="H21" s="104"/>
      <c r="I21" s="104" t="s">
        <v>268</v>
      </c>
      <c r="J21" s="104">
        <v>22819</v>
      </c>
      <c r="K21" s="104"/>
      <c r="L21" s="104" t="s">
        <v>245</v>
      </c>
      <c r="M21" s="104" t="s">
        <v>246</v>
      </c>
      <c r="N21" s="104">
        <v>17573</v>
      </c>
      <c r="O21" s="104" t="s">
        <v>322</v>
      </c>
      <c r="P21" s="104">
        <v>25857</v>
      </c>
      <c r="Q21" s="104" t="s">
        <v>337</v>
      </c>
      <c r="R21" s="104" t="s">
        <v>261</v>
      </c>
      <c r="S21" s="104" t="s">
        <v>347</v>
      </c>
      <c r="T21" s="104" t="s">
        <v>241</v>
      </c>
      <c r="U21" s="104" t="s">
        <v>208</v>
      </c>
      <c r="V21" s="104">
        <v>541</v>
      </c>
      <c r="W21" s="104" t="s">
        <v>345</v>
      </c>
      <c r="X21" s="104">
        <v>31475005</v>
      </c>
      <c r="Y21" s="104" t="s">
        <v>348</v>
      </c>
      <c r="Z21" s="104" t="s">
        <v>344</v>
      </c>
      <c r="AA21" s="104" t="s">
        <v>349</v>
      </c>
      <c r="AB21" s="104" t="s">
        <v>346</v>
      </c>
      <c r="AC21" s="105">
        <v>62232</v>
      </c>
      <c r="AD21" s="104" t="s">
        <v>220</v>
      </c>
      <c r="AE21" s="104">
        <v>24</v>
      </c>
      <c r="AF21" s="104" t="s">
        <v>267</v>
      </c>
      <c r="AG21" s="104" t="s">
        <v>335</v>
      </c>
      <c r="AH21" s="105">
        <v>3086</v>
      </c>
      <c r="AI21" s="106">
        <v>45635</v>
      </c>
      <c r="AJ21" s="105">
        <v>3400</v>
      </c>
      <c r="AK21" s="104" t="s">
        <v>350</v>
      </c>
      <c r="AL21" s="105">
        <v>9785.25</v>
      </c>
      <c r="AM21" s="105">
        <v>6900.75</v>
      </c>
      <c r="AN21" s="105">
        <v>16686</v>
      </c>
      <c r="AO21" s="105">
        <v>52446.75</v>
      </c>
      <c r="AP21" s="105">
        <v>12153.25</v>
      </c>
      <c r="AQ21" s="105">
        <v>64600</v>
      </c>
      <c r="AR21" s="105">
        <v>52446.75</v>
      </c>
      <c r="AS21" s="105">
        <v>12153.25</v>
      </c>
      <c r="AT21" s="105">
        <v>64600</v>
      </c>
      <c r="AU21" s="104">
        <v>35</v>
      </c>
      <c r="AV21" s="104">
        <v>903</v>
      </c>
      <c r="AW21" s="104" t="s">
        <v>210</v>
      </c>
      <c r="AX21" s="104"/>
      <c r="AY21" s="104"/>
      <c r="AZ21" s="104"/>
      <c r="BA21" s="104" t="s">
        <v>211</v>
      </c>
      <c r="BB21" s="104" t="s">
        <v>212</v>
      </c>
      <c r="BC21" s="104"/>
      <c r="BD21" s="104" t="s">
        <v>212</v>
      </c>
      <c r="BE21" s="104" t="s">
        <v>213</v>
      </c>
      <c r="BF21" s="105">
        <v>62232</v>
      </c>
      <c r="BG21" s="104" t="s">
        <v>262</v>
      </c>
      <c r="BH21" s="104"/>
      <c r="BI21" s="104"/>
      <c r="BJ21" s="104"/>
      <c r="BK21" s="104">
        <v>4.2191780000000003</v>
      </c>
      <c r="BL21" s="91">
        <v>45990</v>
      </c>
      <c r="BM21" s="91" t="s">
        <v>518</v>
      </c>
      <c r="BN21" s="89" t="s">
        <v>449</v>
      </c>
      <c r="BO21" s="29" t="s">
        <v>448</v>
      </c>
      <c r="BP21" s="62"/>
      <c r="BQ21" s="89" t="s">
        <v>519</v>
      </c>
      <c r="BR21" s="89"/>
      <c r="BS21" s="89"/>
      <c r="BT21" s="90" t="s">
        <v>520</v>
      </c>
    </row>
    <row r="22" spans="1:72" ht="30" customHeight="1" x14ac:dyDescent="0.35">
      <c r="A22" s="111">
        <v>17</v>
      </c>
      <c r="B22" s="104" t="s">
        <v>202</v>
      </c>
      <c r="C22" s="104" t="s">
        <v>203</v>
      </c>
      <c r="D22" s="104"/>
      <c r="E22" s="104" t="s">
        <v>204</v>
      </c>
      <c r="F22" s="104" t="s">
        <v>205</v>
      </c>
      <c r="G22" s="104">
        <v>22646</v>
      </c>
      <c r="H22" s="104"/>
      <c r="I22" s="104" t="s">
        <v>221</v>
      </c>
      <c r="J22" s="104">
        <v>22646</v>
      </c>
      <c r="K22" s="104"/>
      <c r="L22" s="104" t="s">
        <v>218</v>
      </c>
      <c r="M22" s="104" t="s">
        <v>219</v>
      </c>
      <c r="N22" s="104">
        <v>17283</v>
      </c>
      <c r="O22" s="104" t="s">
        <v>224</v>
      </c>
      <c r="P22" s="104">
        <v>24295</v>
      </c>
      <c r="Q22" s="104" t="s">
        <v>225</v>
      </c>
      <c r="R22" s="104" t="s">
        <v>261</v>
      </c>
      <c r="S22" s="104" t="s">
        <v>352</v>
      </c>
      <c r="T22" s="104" t="s">
        <v>241</v>
      </c>
      <c r="U22" s="104" t="s">
        <v>208</v>
      </c>
      <c r="V22" s="104">
        <v>541</v>
      </c>
      <c r="W22" s="104" t="s">
        <v>306</v>
      </c>
      <c r="X22" s="104">
        <v>31483866</v>
      </c>
      <c r="Y22" s="104" t="s">
        <v>353</v>
      </c>
      <c r="Z22" s="104" t="s">
        <v>354</v>
      </c>
      <c r="AA22" s="104" t="s">
        <v>355</v>
      </c>
      <c r="AB22" s="104" t="s">
        <v>242</v>
      </c>
      <c r="AC22" s="105">
        <v>62232</v>
      </c>
      <c r="AD22" s="104" t="s">
        <v>230</v>
      </c>
      <c r="AE22" s="104">
        <v>24</v>
      </c>
      <c r="AF22" s="104" t="s">
        <v>267</v>
      </c>
      <c r="AG22" s="104" t="s">
        <v>351</v>
      </c>
      <c r="AH22" s="105">
        <v>3460</v>
      </c>
      <c r="AI22" s="106">
        <v>45664</v>
      </c>
      <c r="AJ22" s="105">
        <v>3400</v>
      </c>
      <c r="AK22" s="104" t="s">
        <v>356</v>
      </c>
      <c r="AL22" s="105">
        <v>7574.75</v>
      </c>
      <c r="AM22" s="105">
        <v>6085.25</v>
      </c>
      <c r="AN22" s="105">
        <v>13660</v>
      </c>
      <c r="AO22" s="105">
        <v>54657.25</v>
      </c>
      <c r="AP22" s="105">
        <v>13342.75</v>
      </c>
      <c r="AQ22" s="105">
        <v>68000</v>
      </c>
      <c r="AR22" s="105">
        <v>54657.25</v>
      </c>
      <c r="AS22" s="105">
        <v>13342.75</v>
      </c>
      <c r="AT22" s="105">
        <v>68000</v>
      </c>
      <c r="AU22" s="104">
        <v>34</v>
      </c>
      <c r="AV22" s="104">
        <v>905</v>
      </c>
      <c r="AW22" s="104" t="s">
        <v>210</v>
      </c>
      <c r="AX22" s="104"/>
      <c r="AY22" s="104"/>
      <c r="AZ22" s="104"/>
      <c r="BA22" s="104" t="s">
        <v>211</v>
      </c>
      <c r="BB22" s="104" t="s">
        <v>212</v>
      </c>
      <c r="BC22" s="104"/>
      <c r="BD22" s="104" t="s">
        <v>212</v>
      </c>
      <c r="BE22" s="104" t="s">
        <v>213</v>
      </c>
      <c r="BF22" s="105">
        <v>62232</v>
      </c>
      <c r="BG22" s="104" t="s">
        <v>262</v>
      </c>
      <c r="BH22" s="104"/>
      <c r="BI22" s="104"/>
      <c r="BJ22" s="104"/>
      <c r="BK22" s="104"/>
      <c r="BL22" s="91">
        <v>45990</v>
      </c>
      <c r="BM22" s="91" t="s">
        <v>518</v>
      </c>
      <c r="BN22" s="89" t="s">
        <v>449</v>
      </c>
      <c r="BO22" s="29" t="s">
        <v>448</v>
      </c>
      <c r="BP22" s="62"/>
      <c r="BQ22" s="89" t="s">
        <v>519</v>
      </c>
      <c r="BR22" s="89"/>
      <c r="BS22" s="89"/>
      <c r="BT22" s="90" t="s">
        <v>520</v>
      </c>
    </row>
    <row r="23" spans="1:72" ht="30" customHeight="1" x14ac:dyDescent="0.35">
      <c r="A23" s="111">
        <v>18</v>
      </c>
      <c r="B23" s="104" t="s">
        <v>202</v>
      </c>
      <c r="C23" s="104" t="s">
        <v>203</v>
      </c>
      <c r="D23" s="104"/>
      <c r="E23" s="104" t="s">
        <v>204</v>
      </c>
      <c r="F23" s="104" t="s">
        <v>205</v>
      </c>
      <c r="G23" s="104">
        <v>22819</v>
      </c>
      <c r="H23" s="104"/>
      <c r="I23" s="104" t="s">
        <v>268</v>
      </c>
      <c r="J23" s="104">
        <v>22819</v>
      </c>
      <c r="K23" s="104"/>
      <c r="L23" s="104" t="s">
        <v>245</v>
      </c>
      <c r="M23" s="104" t="s">
        <v>246</v>
      </c>
      <c r="N23" s="104">
        <v>17573</v>
      </c>
      <c r="O23" s="104" t="s">
        <v>322</v>
      </c>
      <c r="P23" s="104">
        <v>25857</v>
      </c>
      <c r="Q23" s="104" t="s">
        <v>337</v>
      </c>
      <c r="R23" s="104" t="s">
        <v>261</v>
      </c>
      <c r="S23" s="104" t="s">
        <v>357</v>
      </c>
      <c r="T23" s="104" t="s">
        <v>241</v>
      </c>
      <c r="U23" s="104" t="s">
        <v>208</v>
      </c>
      <c r="V23" s="104">
        <v>541</v>
      </c>
      <c r="W23" s="104" t="s">
        <v>345</v>
      </c>
      <c r="X23" s="104">
        <v>31483965</v>
      </c>
      <c r="Y23" s="104" t="s">
        <v>358</v>
      </c>
      <c r="Z23" s="104" t="s">
        <v>359</v>
      </c>
      <c r="AA23" s="104" t="s">
        <v>360</v>
      </c>
      <c r="AB23" s="104" t="s">
        <v>242</v>
      </c>
      <c r="AC23" s="105">
        <v>62232</v>
      </c>
      <c r="AD23" s="104" t="s">
        <v>220</v>
      </c>
      <c r="AE23" s="104">
        <v>24</v>
      </c>
      <c r="AF23" s="104" t="s">
        <v>267</v>
      </c>
      <c r="AG23" s="104" t="s">
        <v>297</v>
      </c>
      <c r="AH23" s="105">
        <v>3548</v>
      </c>
      <c r="AI23" s="106">
        <v>45666</v>
      </c>
      <c r="AJ23" s="105">
        <v>3400</v>
      </c>
      <c r="AK23" s="104" t="s">
        <v>316</v>
      </c>
      <c r="AL23" s="105">
        <v>9767.7999999999993</v>
      </c>
      <c r="AM23" s="105">
        <v>7380.2</v>
      </c>
      <c r="AN23" s="105">
        <v>17148</v>
      </c>
      <c r="AO23" s="105">
        <v>52464.2</v>
      </c>
      <c r="AP23" s="105">
        <v>12135.8</v>
      </c>
      <c r="AQ23" s="105">
        <v>64600</v>
      </c>
      <c r="AR23" s="105">
        <v>52464.2</v>
      </c>
      <c r="AS23" s="105">
        <v>12135.8</v>
      </c>
      <c r="AT23" s="105">
        <v>64600</v>
      </c>
      <c r="AU23" s="104">
        <v>34</v>
      </c>
      <c r="AV23" s="104">
        <v>873</v>
      </c>
      <c r="AW23" s="104" t="s">
        <v>210</v>
      </c>
      <c r="AX23" s="104"/>
      <c r="AY23" s="104"/>
      <c r="AZ23" s="104"/>
      <c r="BA23" s="104" t="s">
        <v>211</v>
      </c>
      <c r="BB23" s="104" t="s">
        <v>212</v>
      </c>
      <c r="BC23" s="104"/>
      <c r="BD23" s="104" t="s">
        <v>212</v>
      </c>
      <c r="BE23" s="104" t="s">
        <v>217</v>
      </c>
      <c r="BF23" s="105">
        <v>62232</v>
      </c>
      <c r="BG23" s="104" t="s">
        <v>262</v>
      </c>
      <c r="BH23" s="104"/>
      <c r="BI23" s="104"/>
      <c r="BJ23" s="104"/>
      <c r="BK23" s="104">
        <v>4.2191780000000003</v>
      </c>
      <c r="BL23" s="91">
        <v>45990</v>
      </c>
      <c r="BM23" s="91" t="s">
        <v>518</v>
      </c>
      <c r="BN23" s="89" t="s">
        <v>449</v>
      </c>
      <c r="BO23" s="29" t="s">
        <v>448</v>
      </c>
      <c r="BP23" s="62"/>
      <c r="BQ23" s="89" t="s">
        <v>519</v>
      </c>
      <c r="BR23" s="89"/>
      <c r="BS23" s="89"/>
      <c r="BT23" s="90" t="s">
        <v>520</v>
      </c>
    </row>
    <row r="24" spans="1:72" ht="30" customHeight="1" x14ac:dyDescent="0.35">
      <c r="A24" s="111">
        <v>19</v>
      </c>
      <c r="B24" s="104" t="s">
        <v>202</v>
      </c>
      <c r="C24" s="104" t="s">
        <v>203</v>
      </c>
      <c r="D24" s="104"/>
      <c r="E24" s="104" t="s">
        <v>204</v>
      </c>
      <c r="F24" s="104" t="s">
        <v>205</v>
      </c>
      <c r="G24" s="104">
        <v>22819</v>
      </c>
      <c r="H24" s="104"/>
      <c r="I24" s="104" t="s">
        <v>268</v>
      </c>
      <c r="J24" s="104">
        <v>22819</v>
      </c>
      <c r="K24" s="104"/>
      <c r="L24" s="104" t="s">
        <v>245</v>
      </c>
      <c r="M24" s="104" t="s">
        <v>246</v>
      </c>
      <c r="N24" s="104">
        <v>17573</v>
      </c>
      <c r="O24" s="104" t="s">
        <v>322</v>
      </c>
      <c r="P24" s="104">
        <v>25857</v>
      </c>
      <c r="Q24" s="104" t="s">
        <v>337</v>
      </c>
      <c r="R24" s="104" t="s">
        <v>261</v>
      </c>
      <c r="S24" s="104" t="s">
        <v>361</v>
      </c>
      <c r="T24" s="104" t="s">
        <v>207</v>
      </c>
      <c r="U24" s="104" t="s">
        <v>208</v>
      </c>
      <c r="V24" s="104">
        <v>541</v>
      </c>
      <c r="W24" s="104" t="s">
        <v>280</v>
      </c>
      <c r="X24" s="104">
        <v>31486018</v>
      </c>
      <c r="Y24" s="104" t="s">
        <v>362</v>
      </c>
      <c r="Z24" s="104" t="s">
        <v>363</v>
      </c>
      <c r="AA24" s="104" t="s">
        <v>364</v>
      </c>
      <c r="AB24" s="104" t="s">
        <v>365</v>
      </c>
      <c r="AC24" s="105">
        <v>62232</v>
      </c>
      <c r="AD24" s="104" t="s">
        <v>220</v>
      </c>
      <c r="AE24" s="104">
        <v>24</v>
      </c>
      <c r="AF24" s="104" t="s">
        <v>267</v>
      </c>
      <c r="AG24" s="104" t="s">
        <v>297</v>
      </c>
      <c r="AH24" s="105">
        <v>2795</v>
      </c>
      <c r="AI24" s="106">
        <v>45666</v>
      </c>
      <c r="AJ24" s="105">
        <v>3400</v>
      </c>
      <c r="AK24" s="104" t="s">
        <v>366</v>
      </c>
      <c r="AL24" s="105">
        <v>1110.0999999999999</v>
      </c>
      <c r="AM24" s="105">
        <v>1684.9</v>
      </c>
      <c r="AN24" s="105">
        <v>2795</v>
      </c>
      <c r="AO24" s="105">
        <v>61121.9</v>
      </c>
      <c r="AP24" s="105">
        <v>17078.099999999999</v>
      </c>
      <c r="AQ24" s="105">
        <v>78200</v>
      </c>
      <c r="AR24" s="105">
        <v>61121.9</v>
      </c>
      <c r="AS24" s="105">
        <v>17078.099999999999</v>
      </c>
      <c r="AT24" s="105">
        <v>78200</v>
      </c>
      <c r="AU24" s="104">
        <v>34</v>
      </c>
      <c r="AV24" s="104">
        <v>995</v>
      </c>
      <c r="AW24" s="104" t="s">
        <v>210</v>
      </c>
      <c r="AX24" s="104"/>
      <c r="AY24" s="104"/>
      <c r="AZ24" s="104"/>
      <c r="BA24" s="104" t="s">
        <v>211</v>
      </c>
      <c r="BB24" s="104" t="s">
        <v>212</v>
      </c>
      <c r="BC24" s="104"/>
      <c r="BD24" s="104" t="s">
        <v>212</v>
      </c>
      <c r="BE24" s="104" t="s">
        <v>216</v>
      </c>
      <c r="BF24" s="105">
        <v>62232</v>
      </c>
      <c r="BG24" s="104" t="s">
        <v>262</v>
      </c>
      <c r="BH24" s="104"/>
      <c r="BI24" s="104"/>
      <c r="BJ24" s="104"/>
      <c r="BK24" s="104">
        <v>4.2191780000000003</v>
      </c>
      <c r="BL24" s="91">
        <v>45990</v>
      </c>
      <c r="BM24" s="91" t="s">
        <v>518</v>
      </c>
      <c r="BN24" s="89" t="s">
        <v>449</v>
      </c>
      <c r="BO24" s="29" t="s">
        <v>448</v>
      </c>
      <c r="BP24" s="62"/>
      <c r="BQ24" s="89" t="s">
        <v>519</v>
      </c>
      <c r="BR24" s="89"/>
      <c r="BS24" s="89"/>
      <c r="BT24" s="90" t="s">
        <v>520</v>
      </c>
    </row>
    <row r="25" spans="1:72" ht="30" customHeight="1" x14ac:dyDescent="0.35">
      <c r="A25" s="111">
        <v>20</v>
      </c>
      <c r="B25" s="104" t="s">
        <v>202</v>
      </c>
      <c r="C25" s="104" t="s">
        <v>203</v>
      </c>
      <c r="D25" s="104"/>
      <c r="E25" s="104" t="s">
        <v>204</v>
      </c>
      <c r="F25" s="104" t="s">
        <v>205</v>
      </c>
      <c r="G25" s="104">
        <v>18425</v>
      </c>
      <c r="H25" s="104"/>
      <c r="I25" s="104" t="s">
        <v>239</v>
      </c>
      <c r="J25" s="104">
        <v>18425</v>
      </c>
      <c r="K25" s="104"/>
      <c r="L25" s="104" t="s">
        <v>218</v>
      </c>
      <c r="M25" s="104" t="s">
        <v>219</v>
      </c>
      <c r="N25" s="104">
        <v>21683</v>
      </c>
      <c r="O25" s="104" t="s">
        <v>367</v>
      </c>
      <c r="P25" s="104">
        <v>30529</v>
      </c>
      <c r="Q25" s="104" t="s">
        <v>368</v>
      </c>
      <c r="R25" s="104" t="s">
        <v>261</v>
      </c>
      <c r="S25" s="104" t="s">
        <v>369</v>
      </c>
      <c r="T25" s="104" t="s">
        <v>241</v>
      </c>
      <c r="U25" s="104" t="s">
        <v>208</v>
      </c>
      <c r="V25" s="104">
        <v>541</v>
      </c>
      <c r="W25" s="104" t="s">
        <v>255</v>
      </c>
      <c r="X25" s="104">
        <v>31495392</v>
      </c>
      <c r="Y25" s="104" t="s">
        <v>370</v>
      </c>
      <c r="Z25" s="104" t="s">
        <v>371</v>
      </c>
      <c r="AA25" s="104" t="s">
        <v>372</v>
      </c>
      <c r="AB25" s="104" t="s">
        <v>373</v>
      </c>
      <c r="AC25" s="105">
        <v>62232</v>
      </c>
      <c r="AD25" s="104" t="s">
        <v>230</v>
      </c>
      <c r="AE25" s="104">
        <v>24</v>
      </c>
      <c r="AF25" s="104" t="s">
        <v>267</v>
      </c>
      <c r="AG25" s="104" t="s">
        <v>374</v>
      </c>
      <c r="AH25" s="105">
        <v>3391</v>
      </c>
      <c r="AI25" s="106">
        <v>45695</v>
      </c>
      <c r="AJ25" s="105">
        <v>3400</v>
      </c>
      <c r="AK25" s="104" t="s">
        <v>243</v>
      </c>
      <c r="AL25" s="105">
        <v>55650.79</v>
      </c>
      <c r="AM25" s="105">
        <v>19140.21</v>
      </c>
      <c r="AN25" s="105">
        <v>74791</v>
      </c>
      <c r="AO25" s="105">
        <v>6581.21</v>
      </c>
      <c r="AP25" s="105">
        <v>218.79</v>
      </c>
      <c r="AQ25" s="105">
        <v>6800</v>
      </c>
      <c r="AR25" s="105">
        <v>6581.21</v>
      </c>
      <c r="AS25" s="105">
        <v>218.79</v>
      </c>
      <c r="AT25" s="105">
        <v>6800</v>
      </c>
      <c r="AU25" s="104">
        <v>33</v>
      </c>
      <c r="AV25" s="104">
        <v>325</v>
      </c>
      <c r="AW25" s="104" t="s">
        <v>334</v>
      </c>
      <c r="AX25" s="104"/>
      <c r="AY25" s="104"/>
      <c r="AZ25" s="104"/>
      <c r="BA25" s="104" t="s">
        <v>211</v>
      </c>
      <c r="BB25" s="104" t="s">
        <v>212</v>
      </c>
      <c r="BC25" s="104"/>
      <c r="BD25" s="104" t="s">
        <v>212</v>
      </c>
      <c r="BE25" s="104" t="s">
        <v>272</v>
      </c>
      <c r="BF25" s="105">
        <v>62232</v>
      </c>
      <c r="BG25" s="104" t="s">
        <v>262</v>
      </c>
      <c r="BH25" s="104"/>
      <c r="BI25" s="104"/>
      <c r="BJ25" s="104"/>
      <c r="BK25" s="104"/>
      <c r="BL25" s="91">
        <v>45990</v>
      </c>
      <c r="BM25" s="91" t="s">
        <v>518</v>
      </c>
      <c r="BN25" s="89" t="s">
        <v>449</v>
      </c>
      <c r="BO25" s="29" t="s">
        <v>448</v>
      </c>
      <c r="BP25" s="62"/>
      <c r="BQ25" s="89" t="s">
        <v>519</v>
      </c>
      <c r="BR25" s="89"/>
      <c r="BS25" s="89"/>
      <c r="BT25" s="90" t="s">
        <v>520</v>
      </c>
    </row>
    <row r="26" spans="1:72" ht="30" customHeight="1" x14ac:dyDescent="0.35">
      <c r="A26" s="111">
        <v>21</v>
      </c>
      <c r="B26" s="104" t="s">
        <v>202</v>
      </c>
      <c r="C26" s="104" t="s">
        <v>203</v>
      </c>
      <c r="D26" s="104"/>
      <c r="E26" s="104" t="s">
        <v>204</v>
      </c>
      <c r="F26" s="104" t="s">
        <v>205</v>
      </c>
      <c r="G26" s="104">
        <v>18425</v>
      </c>
      <c r="H26" s="104"/>
      <c r="I26" s="104" t="s">
        <v>239</v>
      </c>
      <c r="J26" s="104">
        <v>18425</v>
      </c>
      <c r="K26" s="104"/>
      <c r="L26" s="104" t="s">
        <v>218</v>
      </c>
      <c r="M26" s="104" t="s">
        <v>219</v>
      </c>
      <c r="N26" s="104">
        <v>21683</v>
      </c>
      <c r="O26" s="104" t="s">
        <v>367</v>
      </c>
      <c r="P26" s="104">
        <v>30529</v>
      </c>
      <c r="Q26" s="104" t="s">
        <v>368</v>
      </c>
      <c r="R26" s="104" t="s">
        <v>261</v>
      </c>
      <c r="S26" s="104" t="s">
        <v>375</v>
      </c>
      <c r="T26" s="104" t="s">
        <v>241</v>
      </c>
      <c r="U26" s="104" t="s">
        <v>208</v>
      </c>
      <c r="V26" s="104">
        <v>541</v>
      </c>
      <c r="W26" s="104" t="s">
        <v>343</v>
      </c>
      <c r="X26" s="104">
        <v>31495393</v>
      </c>
      <c r="Y26" s="104" t="s">
        <v>376</v>
      </c>
      <c r="Z26" s="104" t="s">
        <v>377</v>
      </c>
      <c r="AA26" s="104" t="s">
        <v>378</v>
      </c>
      <c r="AB26" s="104" t="s">
        <v>373</v>
      </c>
      <c r="AC26" s="105">
        <v>62232</v>
      </c>
      <c r="AD26" s="104" t="s">
        <v>230</v>
      </c>
      <c r="AE26" s="104">
        <v>24</v>
      </c>
      <c r="AF26" s="104" t="s">
        <v>267</v>
      </c>
      <c r="AG26" s="104" t="s">
        <v>374</v>
      </c>
      <c r="AH26" s="105">
        <v>3391</v>
      </c>
      <c r="AI26" s="106">
        <v>45695</v>
      </c>
      <c r="AJ26" s="105">
        <v>3400</v>
      </c>
      <c r="AK26" s="104" t="s">
        <v>336</v>
      </c>
      <c r="AL26" s="105">
        <v>14322.32</v>
      </c>
      <c r="AM26" s="105">
        <v>9468.68</v>
      </c>
      <c r="AN26" s="105">
        <v>23791</v>
      </c>
      <c r="AO26" s="105">
        <v>47909.68</v>
      </c>
      <c r="AP26" s="105">
        <v>9890.32</v>
      </c>
      <c r="AQ26" s="105">
        <v>57800</v>
      </c>
      <c r="AR26" s="105">
        <v>47909.68</v>
      </c>
      <c r="AS26" s="105">
        <v>9890.32</v>
      </c>
      <c r="AT26" s="105">
        <v>57800</v>
      </c>
      <c r="AU26" s="104">
        <v>33</v>
      </c>
      <c r="AV26" s="104">
        <v>783</v>
      </c>
      <c r="AW26" s="104" t="s">
        <v>210</v>
      </c>
      <c r="AX26" s="104"/>
      <c r="AY26" s="104"/>
      <c r="AZ26" s="104"/>
      <c r="BA26" s="104" t="s">
        <v>211</v>
      </c>
      <c r="BB26" s="104" t="s">
        <v>212</v>
      </c>
      <c r="BC26" s="104"/>
      <c r="BD26" s="104" t="s">
        <v>212</v>
      </c>
      <c r="BE26" s="104" t="s">
        <v>217</v>
      </c>
      <c r="BF26" s="105">
        <v>62232</v>
      </c>
      <c r="BG26" s="104" t="s">
        <v>262</v>
      </c>
      <c r="BH26" s="104"/>
      <c r="BI26" s="104"/>
      <c r="BJ26" s="104"/>
      <c r="BK26" s="104"/>
      <c r="BL26" s="91">
        <v>45990</v>
      </c>
      <c r="BM26" s="91" t="s">
        <v>518</v>
      </c>
      <c r="BN26" s="89" t="s">
        <v>449</v>
      </c>
      <c r="BO26" s="29" t="s">
        <v>448</v>
      </c>
      <c r="BP26" s="62"/>
      <c r="BQ26" s="89" t="s">
        <v>519</v>
      </c>
      <c r="BR26" s="89"/>
      <c r="BS26" s="89"/>
      <c r="BT26" s="90" t="s">
        <v>520</v>
      </c>
    </row>
    <row r="27" spans="1:72" ht="30" customHeight="1" x14ac:dyDescent="0.35">
      <c r="A27" s="111">
        <v>22</v>
      </c>
      <c r="B27" s="104" t="s">
        <v>202</v>
      </c>
      <c r="C27" s="104" t="s">
        <v>203</v>
      </c>
      <c r="D27" s="104"/>
      <c r="E27" s="104" t="s">
        <v>204</v>
      </c>
      <c r="F27" s="104" t="s">
        <v>205</v>
      </c>
      <c r="G27" s="104">
        <v>18425</v>
      </c>
      <c r="H27" s="104"/>
      <c r="I27" s="104" t="s">
        <v>239</v>
      </c>
      <c r="J27" s="104">
        <v>18425</v>
      </c>
      <c r="K27" s="104"/>
      <c r="L27" s="104" t="s">
        <v>218</v>
      </c>
      <c r="M27" s="104" t="s">
        <v>219</v>
      </c>
      <c r="N27" s="104">
        <v>21683</v>
      </c>
      <c r="O27" s="104" t="s">
        <v>367</v>
      </c>
      <c r="P27" s="104">
        <v>30529</v>
      </c>
      <c r="Q27" s="104" t="s">
        <v>368</v>
      </c>
      <c r="R27" s="104" t="s">
        <v>261</v>
      </c>
      <c r="S27" s="104" t="s">
        <v>379</v>
      </c>
      <c r="T27" s="104" t="s">
        <v>241</v>
      </c>
      <c r="U27" s="104" t="s">
        <v>208</v>
      </c>
      <c r="V27" s="104">
        <v>541</v>
      </c>
      <c r="W27" s="104" t="s">
        <v>345</v>
      </c>
      <c r="X27" s="104">
        <v>31495396</v>
      </c>
      <c r="Y27" s="104" t="s">
        <v>380</v>
      </c>
      <c r="Z27" s="104" t="s">
        <v>381</v>
      </c>
      <c r="AA27" s="104" t="s">
        <v>382</v>
      </c>
      <c r="AB27" s="104" t="s">
        <v>373</v>
      </c>
      <c r="AC27" s="105">
        <v>62232</v>
      </c>
      <c r="AD27" s="104" t="s">
        <v>230</v>
      </c>
      <c r="AE27" s="104">
        <v>24</v>
      </c>
      <c r="AF27" s="104" t="s">
        <v>267</v>
      </c>
      <c r="AG27" s="104" t="s">
        <v>374</v>
      </c>
      <c r="AH27" s="105">
        <v>3391</v>
      </c>
      <c r="AI27" s="106">
        <v>45695</v>
      </c>
      <c r="AJ27" s="105">
        <v>3400</v>
      </c>
      <c r="AK27" s="104" t="s">
        <v>243</v>
      </c>
      <c r="AL27" s="105">
        <v>55650.79</v>
      </c>
      <c r="AM27" s="105">
        <v>19140.21</v>
      </c>
      <c r="AN27" s="105">
        <v>74791</v>
      </c>
      <c r="AO27" s="105">
        <v>6581.21</v>
      </c>
      <c r="AP27" s="105">
        <v>218.79</v>
      </c>
      <c r="AQ27" s="105">
        <v>6800</v>
      </c>
      <c r="AR27" s="105">
        <v>6581.21</v>
      </c>
      <c r="AS27" s="105">
        <v>218.79</v>
      </c>
      <c r="AT27" s="105">
        <v>6800</v>
      </c>
      <c r="AU27" s="104">
        <v>33</v>
      </c>
      <c r="AV27" s="104">
        <v>325</v>
      </c>
      <c r="AW27" s="104" t="s">
        <v>334</v>
      </c>
      <c r="AX27" s="104"/>
      <c r="AY27" s="104"/>
      <c r="AZ27" s="104"/>
      <c r="BA27" s="104" t="s">
        <v>211</v>
      </c>
      <c r="BB27" s="104" t="s">
        <v>212</v>
      </c>
      <c r="BC27" s="104"/>
      <c r="BD27" s="104" t="s">
        <v>212</v>
      </c>
      <c r="BE27" s="104" t="s">
        <v>272</v>
      </c>
      <c r="BF27" s="105">
        <v>62232</v>
      </c>
      <c r="BG27" s="104" t="s">
        <v>262</v>
      </c>
      <c r="BH27" s="104"/>
      <c r="BI27" s="104"/>
      <c r="BJ27" s="104"/>
      <c r="BK27" s="104"/>
      <c r="BL27" s="91">
        <v>45990</v>
      </c>
      <c r="BM27" s="91" t="s">
        <v>518</v>
      </c>
      <c r="BN27" s="89" t="s">
        <v>449</v>
      </c>
      <c r="BO27" s="29" t="s">
        <v>448</v>
      </c>
      <c r="BP27" s="62"/>
      <c r="BQ27" s="89" t="s">
        <v>519</v>
      </c>
      <c r="BR27" s="89"/>
      <c r="BS27" s="89"/>
      <c r="BT27" s="90" t="s">
        <v>520</v>
      </c>
    </row>
    <row r="28" spans="1:72" ht="30" customHeight="1" x14ac:dyDescent="0.35">
      <c r="A28" s="111">
        <v>23</v>
      </c>
      <c r="B28" s="104" t="s">
        <v>202</v>
      </c>
      <c r="C28" s="104" t="s">
        <v>203</v>
      </c>
      <c r="D28" s="104"/>
      <c r="E28" s="104" t="s">
        <v>204</v>
      </c>
      <c r="F28" s="104" t="s">
        <v>205</v>
      </c>
      <c r="G28" s="104">
        <v>22819</v>
      </c>
      <c r="H28" s="104"/>
      <c r="I28" s="104" t="s">
        <v>268</v>
      </c>
      <c r="J28" s="104">
        <v>22819</v>
      </c>
      <c r="K28" s="104"/>
      <c r="L28" s="104" t="s">
        <v>245</v>
      </c>
      <c r="M28" s="104" t="s">
        <v>246</v>
      </c>
      <c r="N28" s="104">
        <v>17573</v>
      </c>
      <c r="O28" s="104" t="s">
        <v>322</v>
      </c>
      <c r="P28" s="104">
        <v>25857</v>
      </c>
      <c r="Q28" s="104" t="s">
        <v>337</v>
      </c>
      <c r="R28" s="104" t="s">
        <v>261</v>
      </c>
      <c r="S28" s="104" t="s">
        <v>385</v>
      </c>
      <c r="T28" s="104" t="s">
        <v>241</v>
      </c>
      <c r="U28" s="104" t="s">
        <v>208</v>
      </c>
      <c r="V28" s="104">
        <v>541</v>
      </c>
      <c r="W28" s="104" t="s">
        <v>255</v>
      </c>
      <c r="X28" s="104">
        <v>31500000</v>
      </c>
      <c r="Y28" s="104" t="s">
        <v>386</v>
      </c>
      <c r="Z28" s="104" t="s">
        <v>387</v>
      </c>
      <c r="AA28" s="104" t="s">
        <v>388</v>
      </c>
      <c r="AB28" s="104" t="s">
        <v>384</v>
      </c>
      <c r="AC28" s="105">
        <v>62232</v>
      </c>
      <c r="AD28" s="104" t="s">
        <v>220</v>
      </c>
      <c r="AE28" s="104">
        <v>24</v>
      </c>
      <c r="AF28" s="104" t="s">
        <v>267</v>
      </c>
      <c r="AG28" s="104" t="s">
        <v>333</v>
      </c>
      <c r="AH28" s="105">
        <v>3788</v>
      </c>
      <c r="AI28" s="106">
        <v>45756</v>
      </c>
      <c r="AJ28" s="105">
        <v>3400</v>
      </c>
      <c r="AK28" s="104" t="s">
        <v>316</v>
      </c>
      <c r="AL28" s="105">
        <v>3269.64</v>
      </c>
      <c r="AM28" s="105">
        <v>3918.36</v>
      </c>
      <c r="AN28" s="105">
        <v>7188</v>
      </c>
      <c r="AO28" s="105">
        <v>58962.36</v>
      </c>
      <c r="AP28" s="105">
        <v>15837.64</v>
      </c>
      <c r="AQ28" s="105">
        <v>74800</v>
      </c>
      <c r="AR28" s="105">
        <v>58962.36</v>
      </c>
      <c r="AS28" s="105">
        <v>15837.64</v>
      </c>
      <c r="AT28" s="105">
        <v>74800</v>
      </c>
      <c r="AU28" s="104">
        <v>31</v>
      </c>
      <c r="AV28" s="104">
        <v>873</v>
      </c>
      <c r="AW28" s="104" t="s">
        <v>210</v>
      </c>
      <c r="AX28" s="104"/>
      <c r="AY28" s="104"/>
      <c r="AZ28" s="104"/>
      <c r="BA28" s="104" t="s">
        <v>211</v>
      </c>
      <c r="BB28" s="104" t="s">
        <v>212</v>
      </c>
      <c r="BC28" s="104"/>
      <c r="BD28" s="104" t="s">
        <v>212</v>
      </c>
      <c r="BE28" s="104" t="s">
        <v>217</v>
      </c>
      <c r="BF28" s="105">
        <v>62232</v>
      </c>
      <c r="BG28" s="104" t="s">
        <v>262</v>
      </c>
      <c r="BH28" s="104"/>
      <c r="BI28" s="104"/>
      <c r="BJ28" s="104"/>
      <c r="BK28" s="104">
        <v>4.2191780000000003</v>
      </c>
      <c r="BL28" s="91">
        <v>45990</v>
      </c>
      <c r="BM28" s="91" t="s">
        <v>518</v>
      </c>
      <c r="BN28" s="89" t="s">
        <v>449</v>
      </c>
      <c r="BO28" s="29" t="s">
        <v>448</v>
      </c>
      <c r="BP28" s="62"/>
      <c r="BQ28" s="89" t="s">
        <v>519</v>
      </c>
      <c r="BR28" s="89"/>
      <c r="BS28" s="89"/>
      <c r="BT28" s="90" t="s">
        <v>520</v>
      </c>
    </row>
    <row r="29" spans="1:72" ht="30" customHeight="1" x14ac:dyDescent="0.35">
      <c r="A29" s="111">
        <v>24</v>
      </c>
      <c r="B29" s="104" t="s">
        <v>202</v>
      </c>
      <c r="C29" s="104" t="s">
        <v>203</v>
      </c>
      <c r="D29" s="104"/>
      <c r="E29" s="104" t="s">
        <v>204</v>
      </c>
      <c r="F29" s="104" t="s">
        <v>205</v>
      </c>
      <c r="G29" s="104">
        <v>22819</v>
      </c>
      <c r="H29" s="104"/>
      <c r="I29" s="104" t="s">
        <v>268</v>
      </c>
      <c r="J29" s="104">
        <v>22819</v>
      </c>
      <c r="K29" s="104"/>
      <c r="L29" s="104" t="s">
        <v>245</v>
      </c>
      <c r="M29" s="104" t="s">
        <v>246</v>
      </c>
      <c r="N29" s="104">
        <v>17573</v>
      </c>
      <c r="O29" s="104" t="s">
        <v>322</v>
      </c>
      <c r="P29" s="104">
        <v>25857</v>
      </c>
      <c r="Q29" s="104" t="s">
        <v>337</v>
      </c>
      <c r="R29" s="104" t="s">
        <v>261</v>
      </c>
      <c r="S29" s="104" t="s">
        <v>389</v>
      </c>
      <c r="T29" s="104" t="s">
        <v>241</v>
      </c>
      <c r="U29" s="104" t="s">
        <v>208</v>
      </c>
      <c r="V29" s="104">
        <v>541</v>
      </c>
      <c r="W29" s="104" t="s">
        <v>255</v>
      </c>
      <c r="X29" s="104">
        <v>31500001</v>
      </c>
      <c r="Y29" s="104" t="s">
        <v>390</v>
      </c>
      <c r="Z29" s="104" t="s">
        <v>391</v>
      </c>
      <c r="AA29" s="104" t="s">
        <v>392</v>
      </c>
      <c r="AB29" s="104" t="s">
        <v>351</v>
      </c>
      <c r="AC29" s="105">
        <v>62232</v>
      </c>
      <c r="AD29" s="104" t="s">
        <v>220</v>
      </c>
      <c r="AE29" s="104">
        <v>24</v>
      </c>
      <c r="AF29" s="104" t="s">
        <v>267</v>
      </c>
      <c r="AG29" s="104" t="s">
        <v>258</v>
      </c>
      <c r="AH29" s="105">
        <v>2549</v>
      </c>
      <c r="AI29" s="106">
        <v>45697</v>
      </c>
      <c r="AJ29" s="105">
        <v>3400</v>
      </c>
      <c r="AK29" s="104" t="s">
        <v>223</v>
      </c>
      <c r="AL29" s="105">
        <v>11130.87</v>
      </c>
      <c r="AM29" s="105">
        <v>7518.13</v>
      </c>
      <c r="AN29" s="105">
        <v>18649</v>
      </c>
      <c r="AO29" s="105">
        <v>51101.13</v>
      </c>
      <c r="AP29" s="105">
        <v>10998.87</v>
      </c>
      <c r="AQ29" s="105">
        <v>62100</v>
      </c>
      <c r="AR29" s="105">
        <v>51101.13</v>
      </c>
      <c r="AS29" s="105">
        <v>10998.87</v>
      </c>
      <c r="AT29" s="105">
        <v>62100</v>
      </c>
      <c r="AU29" s="104">
        <v>33</v>
      </c>
      <c r="AV29" s="104">
        <v>842</v>
      </c>
      <c r="AW29" s="104" t="s">
        <v>210</v>
      </c>
      <c r="AX29" s="104"/>
      <c r="AY29" s="104"/>
      <c r="AZ29" s="104"/>
      <c r="BA29" s="104" t="s">
        <v>211</v>
      </c>
      <c r="BB29" s="104" t="s">
        <v>212</v>
      </c>
      <c r="BC29" s="104"/>
      <c r="BD29" s="104" t="s">
        <v>212</v>
      </c>
      <c r="BE29" s="104" t="s">
        <v>217</v>
      </c>
      <c r="BF29" s="105">
        <v>62232</v>
      </c>
      <c r="BG29" s="104" t="s">
        <v>262</v>
      </c>
      <c r="BH29" s="104"/>
      <c r="BI29" s="104"/>
      <c r="BJ29" s="104"/>
      <c r="BK29" s="104">
        <v>4.2191780000000003</v>
      </c>
      <c r="BL29" s="91">
        <v>45990</v>
      </c>
      <c r="BM29" s="91" t="s">
        <v>518</v>
      </c>
      <c r="BN29" s="89" t="s">
        <v>449</v>
      </c>
      <c r="BO29" s="29" t="s">
        <v>448</v>
      </c>
      <c r="BP29" s="62"/>
      <c r="BQ29" s="89" t="s">
        <v>519</v>
      </c>
      <c r="BR29" s="89"/>
      <c r="BS29" s="89"/>
      <c r="BT29" s="90" t="s">
        <v>520</v>
      </c>
    </row>
    <row r="30" spans="1:72" ht="30" customHeight="1" x14ac:dyDescent="0.35">
      <c r="A30" s="111">
        <v>25</v>
      </c>
      <c r="B30" s="104" t="s">
        <v>202</v>
      </c>
      <c r="C30" s="104" t="s">
        <v>203</v>
      </c>
      <c r="D30" s="104"/>
      <c r="E30" s="104" t="s">
        <v>204</v>
      </c>
      <c r="F30" s="104" t="s">
        <v>205</v>
      </c>
      <c r="G30" s="104">
        <v>18425</v>
      </c>
      <c r="H30" s="104"/>
      <c r="I30" s="104" t="s">
        <v>239</v>
      </c>
      <c r="J30" s="104">
        <v>18425</v>
      </c>
      <c r="K30" s="104"/>
      <c r="L30" s="104" t="s">
        <v>218</v>
      </c>
      <c r="M30" s="104" t="s">
        <v>219</v>
      </c>
      <c r="N30" s="104">
        <v>21683</v>
      </c>
      <c r="O30" s="104" t="s">
        <v>367</v>
      </c>
      <c r="P30" s="104">
        <v>30529</v>
      </c>
      <c r="Q30" s="104" t="s">
        <v>368</v>
      </c>
      <c r="R30" s="104" t="s">
        <v>261</v>
      </c>
      <c r="S30" s="104" t="s">
        <v>395</v>
      </c>
      <c r="T30" s="104" t="s">
        <v>241</v>
      </c>
      <c r="U30" s="104" t="s">
        <v>208</v>
      </c>
      <c r="V30" s="104">
        <v>541</v>
      </c>
      <c r="W30" s="104" t="s">
        <v>310</v>
      </c>
      <c r="X30" s="104">
        <v>31504387</v>
      </c>
      <c r="Y30" s="104" t="s">
        <v>396</v>
      </c>
      <c r="Z30" s="104" t="s">
        <v>397</v>
      </c>
      <c r="AA30" s="104" t="s">
        <v>398</v>
      </c>
      <c r="AB30" s="104" t="s">
        <v>394</v>
      </c>
      <c r="AC30" s="105">
        <v>62232</v>
      </c>
      <c r="AD30" s="104" t="s">
        <v>230</v>
      </c>
      <c r="AE30" s="104">
        <v>24</v>
      </c>
      <c r="AF30" s="104" t="s">
        <v>267</v>
      </c>
      <c r="AG30" s="104" t="s">
        <v>257</v>
      </c>
      <c r="AH30" s="105">
        <v>3300</v>
      </c>
      <c r="AI30" s="106">
        <v>45754</v>
      </c>
      <c r="AJ30" s="105">
        <v>3400</v>
      </c>
      <c r="AK30" s="104" t="s">
        <v>271</v>
      </c>
      <c r="AL30" s="105">
        <v>21534.93</v>
      </c>
      <c r="AM30" s="105">
        <v>12365.07</v>
      </c>
      <c r="AN30" s="105">
        <v>33900</v>
      </c>
      <c r="AO30" s="105">
        <v>40697.07</v>
      </c>
      <c r="AP30" s="105">
        <v>6902.93</v>
      </c>
      <c r="AQ30" s="105">
        <v>47600</v>
      </c>
      <c r="AR30" s="105">
        <v>40697.07</v>
      </c>
      <c r="AS30" s="105">
        <v>6902.93</v>
      </c>
      <c r="AT30" s="105">
        <v>47600</v>
      </c>
      <c r="AU30" s="104">
        <v>31</v>
      </c>
      <c r="AV30" s="104">
        <v>631</v>
      </c>
      <c r="AW30" s="104" t="s">
        <v>263</v>
      </c>
      <c r="AX30" s="104"/>
      <c r="AY30" s="104"/>
      <c r="AZ30" s="104"/>
      <c r="BA30" s="104" t="s">
        <v>211</v>
      </c>
      <c r="BB30" s="104" t="s">
        <v>212</v>
      </c>
      <c r="BC30" s="104"/>
      <c r="BD30" s="104" t="s">
        <v>212</v>
      </c>
      <c r="BE30" s="104" t="s">
        <v>217</v>
      </c>
      <c r="BF30" s="105">
        <v>62232</v>
      </c>
      <c r="BG30" s="104" t="s">
        <v>262</v>
      </c>
      <c r="BH30" s="104"/>
      <c r="BI30" s="104"/>
      <c r="BJ30" s="104"/>
      <c r="BK30" s="104"/>
      <c r="BL30" s="91">
        <v>45990</v>
      </c>
      <c r="BM30" s="91" t="s">
        <v>518</v>
      </c>
      <c r="BN30" s="89" t="s">
        <v>449</v>
      </c>
      <c r="BO30" s="29" t="s">
        <v>448</v>
      </c>
      <c r="BP30" s="62"/>
      <c r="BQ30" s="89" t="s">
        <v>519</v>
      </c>
      <c r="BR30" s="89"/>
      <c r="BS30" s="89"/>
      <c r="BT30" s="90" t="s">
        <v>520</v>
      </c>
    </row>
    <row r="31" spans="1:72" ht="65" x14ac:dyDescent="0.35">
      <c r="A31" s="111">
        <v>26</v>
      </c>
      <c r="B31" s="104" t="s">
        <v>202</v>
      </c>
      <c r="C31" s="104" t="s">
        <v>203</v>
      </c>
      <c r="D31" s="104"/>
      <c r="E31" s="104" t="s">
        <v>204</v>
      </c>
      <c r="F31" s="104" t="s">
        <v>205</v>
      </c>
      <c r="G31" s="104">
        <v>18425</v>
      </c>
      <c r="H31" s="104"/>
      <c r="I31" s="104" t="s">
        <v>239</v>
      </c>
      <c r="J31" s="104">
        <v>18425</v>
      </c>
      <c r="K31" s="104"/>
      <c r="L31" s="104" t="s">
        <v>218</v>
      </c>
      <c r="M31" s="104" t="s">
        <v>219</v>
      </c>
      <c r="N31" s="104">
        <v>21683</v>
      </c>
      <c r="O31" s="104" t="s">
        <v>367</v>
      </c>
      <c r="P31" s="104">
        <v>30529</v>
      </c>
      <c r="Q31" s="104" t="s">
        <v>368</v>
      </c>
      <c r="R31" s="104" t="s">
        <v>261</v>
      </c>
      <c r="S31" s="104" t="s">
        <v>399</v>
      </c>
      <c r="T31" s="104" t="s">
        <v>241</v>
      </c>
      <c r="U31" s="104" t="s">
        <v>208</v>
      </c>
      <c r="V31" s="104">
        <v>541</v>
      </c>
      <c r="W31" s="104" t="s">
        <v>400</v>
      </c>
      <c r="X31" s="104">
        <v>31514558</v>
      </c>
      <c r="Y31" s="116" t="s">
        <v>401</v>
      </c>
      <c r="Z31" s="104" t="s">
        <v>402</v>
      </c>
      <c r="AA31" s="104" t="s">
        <v>403</v>
      </c>
      <c r="AB31" s="104" t="s">
        <v>356</v>
      </c>
      <c r="AC31" s="105">
        <v>62232</v>
      </c>
      <c r="AD31" s="104" t="s">
        <v>230</v>
      </c>
      <c r="AE31" s="104">
        <v>24</v>
      </c>
      <c r="AF31" s="104" t="s">
        <v>267</v>
      </c>
      <c r="AG31" s="104" t="s">
        <v>240</v>
      </c>
      <c r="AH31" s="105">
        <v>3475</v>
      </c>
      <c r="AI31" s="106">
        <v>45815</v>
      </c>
      <c r="AJ31" s="105">
        <v>3400</v>
      </c>
      <c r="AK31" s="104" t="s">
        <v>404</v>
      </c>
      <c r="AL31" s="105">
        <v>46271.91</v>
      </c>
      <c r="AM31" s="105">
        <v>18403.09</v>
      </c>
      <c r="AN31" s="105">
        <v>64675</v>
      </c>
      <c r="AO31" s="105">
        <v>15960.09</v>
      </c>
      <c r="AP31" s="105">
        <v>1039.9100000000001</v>
      </c>
      <c r="AQ31" s="105">
        <v>17000</v>
      </c>
      <c r="AR31" s="105">
        <v>15960.09</v>
      </c>
      <c r="AS31" s="105">
        <v>1039.9100000000001</v>
      </c>
      <c r="AT31" s="105">
        <v>17000</v>
      </c>
      <c r="AU31" s="104">
        <v>29</v>
      </c>
      <c r="AV31" s="104">
        <v>294</v>
      </c>
      <c r="AW31" s="104" t="s">
        <v>334</v>
      </c>
      <c r="AX31" s="104"/>
      <c r="AY31" s="104"/>
      <c r="AZ31" s="104"/>
      <c r="BA31" s="104" t="s">
        <v>211</v>
      </c>
      <c r="BB31" s="104" t="s">
        <v>212</v>
      </c>
      <c r="BC31" s="104"/>
      <c r="BD31" s="104" t="s">
        <v>212</v>
      </c>
      <c r="BE31" s="104" t="s">
        <v>383</v>
      </c>
      <c r="BF31" s="105">
        <v>62232</v>
      </c>
      <c r="BG31" s="104" t="s">
        <v>262</v>
      </c>
      <c r="BH31" s="104"/>
      <c r="BI31" s="104"/>
      <c r="BJ31" s="104"/>
      <c r="BK31" s="104"/>
      <c r="BL31" s="91">
        <v>45990</v>
      </c>
      <c r="BM31" s="91" t="s">
        <v>450</v>
      </c>
      <c r="BN31" s="89" t="s">
        <v>449</v>
      </c>
      <c r="BO31" s="29" t="s">
        <v>448</v>
      </c>
      <c r="BP31" s="62" t="s">
        <v>447</v>
      </c>
      <c r="BQ31" s="89" t="s">
        <v>446</v>
      </c>
      <c r="BR31" s="3" t="s">
        <v>521</v>
      </c>
      <c r="BS31" s="89">
        <v>13600</v>
      </c>
      <c r="BT31" s="107" t="s">
        <v>522</v>
      </c>
    </row>
    <row r="32" spans="1:72" ht="117" x14ac:dyDescent="0.35">
      <c r="A32" s="111">
        <v>27</v>
      </c>
      <c r="B32" s="104" t="s">
        <v>202</v>
      </c>
      <c r="C32" s="104" t="s">
        <v>203</v>
      </c>
      <c r="D32" s="104"/>
      <c r="E32" s="104" t="s">
        <v>204</v>
      </c>
      <c r="F32" s="104" t="s">
        <v>205</v>
      </c>
      <c r="G32" s="104">
        <v>22646</v>
      </c>
      <c r="H32" s="104"/>
      <c r="I32" s="104" t="s">
        <v>221</v>
      </c>
      <c r="J32" s="104">
        <v>22646</v>
      </c>
      <c r="K32" s="104"/>
      <c r="L32" s="104" t="s">
        <v>218</v>
      </c>
      <c r="M32" s="104" t="s">
        <v>219</v>
      </c>
      <c r="N32" s="104">
        <v>17283</v>
      </c>
      <c r="O32" s="104" t="s">
        <v>224</v>
      </c>
      <c r="P32" s="104">
        <v>25983</v>
      </c>
      <c r="Q32" s="104" t="s">
        <v>249</v>
      </c>
      <c r="R32" s="104" t="s">
        <v>261</v>
      </c>
      <c r="S32" s="104" t="s">
        <v>405</v>
      </c>
      <c r="T32" s="104" t="s">
        <v>207</v>
      </c>
      <c r="U32" s="104" t="s">
        <v>208</v>
      </c>
      <c r="V32" s="104">
        <v>541</v>
      </c>
      <c r="W32" s="104" t="s">
        <v>214</v>
      </c>
      <c r="X32" s="104">
        <v>31516731</v>
      </c>
      <c r="Y32" s="116" t="s">
        <v>406</v>
      </c>
      <c r="Z32" s="104" t="s">
        <v>407</v>
      </c>
      <c r="AA32" s="104" t="s">
        <v>408</v>
      </c>
      <c r="AB32" s="104" t="s">
        <v>409</v>
      </c>
      <c r="AC32" s="105">
        <v>62232</v>
      </c>
      <c r="AD32" s="104" t="s">
        <v>230</v>
      </c>
      <c r="AE32" s="104">
        <v>24</v>
      </c>
      <c r="AF32" s="104" t="s">
        <v>267</v>
      </c>
      <c r="AG32" s="104" t="s">
        <v>240</v>
      </c>
      <c r="AH32" s="105">
        <v>2855</v>
      </c>
      <c r="AI32" s="106">
        <v>45815</v>
      </c>
      <c r="AJ32" s="105">
        <v>3400</v>
      </c>
      <c r="AK32" s="104" t="s">
        <v>410</v>
      </c>
      <c r="AL32" s="105">
        <v>34692.22</v>
      </c>
      <c r="AM32" s="105">
        <v>15762.78</v>
      </c>
      <c r="AN32" s="105">
        <v>50455</v>
      </c>
      <c r="AO32" s="105">
        <v>27539.78</v>
      </c>
      <c r="AP32" s="105">
        <v>3060.22</v>
      </c>
      <c r="AQ32" s="105">
        <v>30600</v>
      </c>
      <c r="AR32" s="105">
        <v>27539.78</v>
      </c>
      <c r="AS32" s="105">
        <v>3060.22</v>
      </c>
      <c r="AT32" s="105">
        <v>30600</v>
      </c>
      <c r="AU32" s="104">
        <v>29</v>
      </c>
      <c r="AV32" s="104">
        <v>417</v>
      </c>
      <c r="AW32" s="104" t="s">
        <v>263</v>
      </c>
      <c r="AX32" s="104"/>
      <c r="AY32" s="104"/>
      <c r="AZ32" s="104"/>
      <c r="BA32" s="104" t="s">
        <v>211</v>
      </c>
      <c r="BB32" s="104" t="s">
        <v>212</v>
      </c>
      <c r="BC32" s="104"/>
      <c r="BD32" s="104" t="s">
        <v>212</v>
      </c>
      <c r="BE32" s="104" t="s">
        <v>383</v>
      </c>
      <c r="BF32" s="105">
        <v>62232</v>
      </c>
      <c r="BG32" s="104" t="s">
        <v>262</v>
      </c>
      <c r="BH32" s="104"/>
      <c r="BI32" s="104"/>
      <c r="BJ32" s="104"/>
      <c r="BK32" s="104">
        <v>4.2109579999999998</v>
      </c>
      <c r="BL32" s="91">
        <v>45959</v>
      </c>
      <c r="BM32" s="91" t="s">
        <v>450</v>
      </c>
      <c r="BN32" s="89" t="s">
        <v>449</v>
      </c>
      <c r="BO32" s="29" t="s">
        <v>448</v>
      </c>
      <c r="BP32" s="62" t="s">
        <v>447</v>
      </c>
      <c r="BQ32" s="89" t="s">
        <v>446</v>
      </c>
      <c r="BR32" s="89" t="s">
        <v>454</v>
      </c>
      <c r="BS32" s="89">
        <v>29850</v>
      </c>
      <c r="BT32" s="107" t="s">
        <v>491</v>
      </c>
    </row>
    <row r="33" spans="1:72" ht="117" x14ac:dyDescent="0.35">
      <c r="A33" s="111">
        <v>28</v>
      </c>
      <c r="B33" s="104" t="s">
        <v>202</v>
      </c>
      <c r="C33" s="104" t="s">
        <v>203</v>
      </c>
      <c r="D33" s="104"/>
      <c r="E33" s="104" t="s">
        <v>204</v>
      </c>
      <c r="F33" s="104" t="s">
        <v>205</v>
      </c>
      <c r="G33" s="104">
        <v>22646</v>
      </c>
      <c r="H33" s="104"/>
      <c r="I33" s="104" t="s">
        <v>221</v>
      </c>
      <c r="J33" s="104">
        <v>22646</v>
      </c>
      <c r="K33" s="104"/>
      <c r="L33" s="104" t="s">
        <v>218</v>
      </c>
      <c r="M33" s="104" t="s">
        <v>219</v>
      </c>
      <c r="N33" s="104">
        <v>17283</v>
      </c>
      <c r="O33" s="104" t="s">
        <v>224</v>
      </c>
      <c r="P33" s="104">
        <v>25983</v>
      </c>
      <c r="Q33" s="104" t="s">
        <v>249</v>
      </c>
      <c r="R33" s="104" t="s">
        <v>261</v>
      </c>
      <c r="S33" s="104" t="s">
        <v>411</v>
      </c>
      <c r="T33" s="104" t="s">
        <v>207</v>
      </c>
      <c r="U33" s="104" t="s">
        <v>208</v>
      </c>
      <c r="V33" s="104">
        <v>541</v>
      </c>
      <c r="W33" s="104" t="s">
        <v>214</v>
      </c>
      <c r="X33" s="104">
        <v>31517665</v>
      </c>
      <c r="Y33" s="116" t="s">
        <v>412</v>
      </c>
      <c r="Z33" s="104" t="s">
        <v>413</v>
      </c>
      <c r="AA33" s="104" t="s">
        <v>414</v>
      </c>
      <c r="AB33" s="104" t="s">
        <v>409</v>
      </c>
      <c r="AC33" s="105">
        <v>62232</v>
      </c>
      <c r="AD33" s="104" t="s">
        <v>230</v>
      </c>
      <c r="AE33" s="104">
        <v>24</v>
      </c>
      <c r="AF33" s="104" t="s">
        <v>267</v>
      </c>
      <c r="AG33" s="104" t="s">
        <v>240</v>
      </c>
      <c r="AH33" s="105">
        <v>2855</v>
      </c>
      <c r="AI33" s="106">
        <v>45815</v>
      </c>
      <c r="AJ33" s="105">
        <v>3400</v>
      </c>
      <c r="AK33" s="104" t="s">
        <v>410</v>
      </c>
      <c r="AL33" s="105">
        <v>34692.22</v>
      </c>
      <c r="AM33" s="105">
        <v>15762.78</v>
      </c>
      <c r="AN33" s="105">
        <v>50455</v>
      </c>
      <c r="AO33" s="105">
        <v>27539.78</v>
      </c>
      <c r="AP33" s="105">
        <v>3060.22</v>
      </c>
      <c r="AQ33" s="105">
        <v>30600</v>
      </c>
      <c r="AR33" s="105">
        <v>27539.78</v>
      </c>
      <c r="AS33" s="105">
        <v>3060.22</v>
      </c>
      <c r="AT33" s="105">
        <v>30600</v>
      </c>
      <c r="AU33" s="104">
        <v>29</v>
      </c>
      <c r="AV33" s="104">
        <v>417</v>
      </c>
      <c r="AW33" s="104" t="s">
        <v>263</v>
      </c>
      <c r="AX33" s="104"/>
      <c r="AY33" s="104"/>
      <c r="AZ33" s="104"/>
      <c r="BA33" s="104" t="s">
        <v>211</v>
      </c>
      <c r="BB33" s="104" t="s">
        <v>212</v>
      </c>
      <c r="BC33" s="104"/>
      <c r="BD33" s="104" t="s">
        <v>212</v>
      </c>
      <c r="BE33" s="104" t="s">
        <v>383</v>
      </c>
      <c r="BF33" s="105">
        <v>62232</v>
      </c>
      <c r="BG33" s="104" t="s">
        <v>262</v>
      </c>
      <c r="BH33" s="104"/>
      <c r="BI33" s="104"/>
      <c r="BJ33" s="104"/>
      <c r="BK33" s="104">
        <v>4.2109579999999998</v>
      </c>
      <c r="BL33" s="91">
        <v>45959</v>
      </c>
      <c r="BM33" s="91" t="s">
        <v>450</v>
      </c>
      <c r="BN33" s="89" t="s">
        <v>449</v>
      </c>
      <c r="BO33" s="29" t="s">
        <v>448</v>
      </c>
      <c r="BP33" s="62" t="s">
        <v>447</v>
      </c>
      <c r="BQ33" s="89" t="s">
        <v>446</v>
      </c>
      <c r="BR33" s="89" t="s">
        <v>454</v>
      </c>
      <c r="BS33" s="89">
        <v>30600</v>
      </c>
      <c r="BT33" s="107" t="s">
        <v>493</v>
      </c>
    </row>
    <row r="34" spans="1:72" ht="117" x14ac:dyDescent="0.35">
      <c r="A34" s="111">
        <v>29</v>
      </c>
      <c r="B34" s="104" t="s">
        <v>202</v>
      </c>
      <c r="C34" s="104" t="s">
        <v>203</v>
      </c>
      <c r="D34" s="104"/>
      <c r="E34" s="104" t="s">
        <v>204</v>
      </c>
      <c r="F34" s="104" t="s">
        <v>205</v>
      </c>
      <c r="G34" s="104">
        <v>22646</v>
      </c>
      <c r="H34" s="104"/>
      <c r="I34" s="104" t="s">
        <v>221</v>
      </c>
      <c r="J34" s="104">
        <v>22646</v>
      </c>
      <c r="K34" s="104"/>
      <c r="L34" s="104" t="s">
        <v>218</v>
      </c>
      <c r="M34" s="104" t="s">
        <v>219</v>
      </c>
      <c r="N34" s="104">
        <v>17283</v>
      </c>
      <c r="O34" s="104" t="s">
        <v>224</v>
      </c>
      <c r="P34" s="104">
        <v>25983</v>
      </c>
      <c r="Q34" s="104" t="s">
        <v>249</v>
      </c>
      <c r="R34" s="104" t="s">
        <v>415</v>
      </c>
      <c r="S34" s="104" t="s">
        <v>417</v>
      </c>
      <c r="T34" s="104" t="s">
        <v>241</v>
      </c>
      <c r="U34" s="104" t="s">
        <v>208</v>
      </c>
      <c r="V34" s="104">
        <v>541</v>
      </c>
      <c r="W34" s="104" t="s">
        <v>393</v>
      </c>
      <c r="X34" s="104">
        <v>31521295</v>
      </c>
      <c r="Y34" s="116" t="s">
        <v>418</v>
      </c>
      <c r="Z34" s="104" t="s">
        <v>419</v>
      </c>
      <c r="AA34" s="104" t="s">
        <v>420</v>
      </c>
      <c r="AB34" s="104" t="s">
        <v>247</v>
      </c>
      <c r="AC34" s="105">
        <v>60000</v>
      </c>
      <c r="AD34" s="104" t="s">
        <v>230</v>
      </c>
      <c r="AE34" s="104">
        <v>24</v>
      </c>
      <c r="AF34" s="104" t="s">
        <v>267</v>
      </c>
      <c r="AG34" s="104" t="s">
        <v>254</v>
      </c>
      <c r="AH34" s="105">
        <v>3240</v>
      </c>
      <c r="AI34" s="106">
        <v>45845</v>
      </c>
      <c r="AJ34" s="105">
        <v>4154</v>
      </c>
      <c r="AK34" s="104" t="s">
        <v>410</v>
      </c>
      <c r="AL34" s="105">
        <v>30401.56</v>
      </c>
      <c r="AM34" s="105">
        <v>14958.44</v>
      </c>
      <c r="AN34" s="105">
        <v>45360</v>
      </c>
      <c r="AO34" s="105">
        <v>29598.44</v>
      </c>
      <c r="AP34" s="105">
        <v>3715.56</v>
      </c>
      <c r="AQ34" s="105">
        <v>33314</v>
      </c>
      <c r="AR34" s="105">
        <v>29598.44</v>
      </c>
      <c r="AS34" s="105">
        <v>3715.56</v>
      </c>
      <c r="AT34" s="105">
        <v>33314</v>
      </c>
      <c r="AU34" s="104">
        <v>28</v>
      </c>
      <c r="AV34" s="104">
        <v>417</v>
      </c>
      <c r="AW34" s="104" t="s">
        <v>263</v>
      </c>
      <c r="AX34" s="104"/>
      <c r="AY34" s="104"/>
      <c r="AZ34" s="104"/>
      <c r="BA34" s="104" t="s">
        <v>211</v>
      </c>
      <c r="BB34" s="104" t="s">
        <v>212</v>
      </c>
      <c r="BC34" s="104"/>
      <c r="BD34" s="104" t="s">
        <v>212</v>
      </c>
      <c r="BE34" s="104" t="s">
        <v>383</v>
      </c>
      <c r="BF34" s="105">
        <v>60000</v>
      </c>
      <c r="BG34" s="104" t="s">
        <v>262</v>
      </c>
      <c r="BH34" s="104"/>
      <c r="BI34" s="104"/>
      <c r="BJ34" s="104"/>
      <c r="BK34" s="104">
        <v>4.2109579999999998</v>
      </c>
      <c r="BL34" s="91">
        <v>45959</v>
      </c>
      <c r="BM34" s="91" t="s">
        <v>450</v>
      </c>
      <c r="BN34" s="89" t="s">
        <v>449</v>
      </c>
      <c r="BO34" s="29" t="s">
        <v>448</v>
      </c>
      <c r="BP34" s="62" t="s">
        <v>447</v>
      </c>
      <c r="BQ34" s="89" t="s">
        <v>446</v>
      </c>
      <c r="BR34" s="89" t="s">
        <v>454</v>
      </c>
      <c r="BS34" s="89">
        <v>29160</v>
      </c>
      <c r="BT34" s="107" t="s">
        <v>487</v>
      </c>
    </row>
    <row r="35" spans="1:72" ht="30" customHeight="1" x14ac:dyDescent="0.35">
      <c r="A35" s="111">
        <v>30</v>
      </c>
      <c r="B35" s="104" t="s">
        <v>202</v>
      </c>
      <c r="C35" s="104" t="s">
        <v>203</v>
      </c>
      <c r="D35" s="104"/>
      <c r="E35" s="104" t="s">
        <v>204</v>
      </c>
      <c r="F35" s="104" t="s">
        <v>205</v>
      </c>
      <c r="G35" s="104">
        <v>22819</v>
      </c>
      <c r="H35" s="104"/>
      <c r="I35" s="104" t="s">
        <v>268</v>
      </c>
      <c r="J35" s="104">
        <v>22819</v>
      </c>
      <c r="K35" s="104"/>
      <c r="L35" s="104" t="s">
        <v>245</v>
      </c>
      <c r="M35" s="104" t="s">
        <v>246</v>
      </c>
      <c r="N35" s="104">
        <v>17573</v>
      </c>
      <c r="O35" s="104" t="s">
        <v>322</v>
      </c>
      <c r="P35" s="104">
        <v>24977</v>
      </c>
      <c r="Q35" s="104" t="s">
        <v>323</v>
      </c>
      <c r="R35" s="104" t="s">
        <v>415</v>
      </c>
      <c r="S35" s="104" t="s">
        <v>425</v>
      </c>
      <c r="T35" s="104" t="s">
        <v>277</v>
      </c>
      <c r="U35" s="104" t="s">
        <v>208</v>
      </c>
      <c r="V35" s="104">
        <v>541</v>
      </c>
      <c r="W35" s="104" t="s">
        <v>214</v>
      </c>
      <c r="X35" s="104">
        <v>31619098</v>
      </c>
      <c r="Y35" s="104" t="s">
        <v>426</v>
      </c>
      <c r="Z35" s="104" t="s">
        <v>427</v>
      </c>
      <c r="AA35" s="104" t="s">
        <v>428</v>
      </c>
      <c r="AB35" s="104" t="s">
        <v>321</v>
      </c>
      <c r="AC35" s="105">
        <v>60000</v>
      </c>
      <c r="AD35" s="104" t="s">
        <v>220</v>
      </c>
      <c r="AE35" s="104">
        <v>24</v>
      </c>
      <c r="AF35" s="104" t="s">
        <v>422</v>
      </c>
      <c r="AG35" s="104" t="s">
        <v>265</v>
      </c>
      <c r="AH35" s="105">
        <v>3240</v>
      </c>
      <c r="AI35" s="106">
        <v>46062</v>
      </c>
      <c r="AJ35" s="105">
        <v>3748</v>
      </c>
      <c r="AK35" s="104" t="s">
        <v>424</v>
      </c>
      <c r="AL35" s="105">
        <v>50211.95</v>
      </c>
      <c r="AM35" s="105">
        <v>17828.05</v>
      </c>
      <c r="AN35" s="105">
        <v>68040</v>
      </c>
      <c r="AO35" s="105">
        <v>9788.0499999999993</v>
      </c>
      <c r="AP35" s="105">
        <v>439.95</v>
      </c>
      <c r="AQ35" s="105">
        <v>10228</v>
      </c>
      <c r="AR35" s="105">
        <v>0</v>
      </c>
      <c r="AS35" s="105">
        <v>0</v>
      </c>
      <c r="AT35" s="105">
        <v>0</v>
      </c>
      <c r="AU35" s="104">
        <v>21</v>
      </c>
      <c r="AV35" s="104"/>
      <c r="AW35" s="104"/>
      <c r="AX35" s="104"/>
      <c r="AY35" s="104"/>
      <c r="AZ35" s="104"/>
      <c r="BA35" s="104" t="s">
        <v>211</v>
      </c>
      <c r="BB35" s="104" t="s">
        <v>212</v>
      </c>
      <c r="BC35" s="104"/>
      <c r="BD35" s="104" t="s">
        <v>212</v>
      </c>
      <c r="BE35" s="104"/>
      <c r="BF35" s="105">
        <v>0</v>
      </c>
      <c r="BG35" s="104" t="s">
        <v>262</v>
      </c>
      <c r="BH35" s="104"/>
      <c r="BI35" s="104"/>
      <c r="BJ35" s="104"/>
      <c r="BK35" s="104">
        <v>3.9479449999999998</v>
      </c>
      <c r="BL35" s="91">
        <v>45990</v>
      </c>
      <c r="BM35" s="91" t="s">
        <v>518</v>
      </c>
      <c r="BN35" s="89" t="s">
        <v>449</v>
      </c>
      <c r="BO35" s="29" t="s">
        <v>448</v>
      </c>
      <c r="BP35" s="62"/>
      <c r="BQ35" s="89" t="s">
        <v>519</v>
      </c>
      <c r="BR35" s="89"/>
      <c r="BS35" s="89"/>
      <c r="BT35" s="90" t="s">
        <v>520</v>
      </c>
    </row>
    <row r="36" spans="1:72" ht="30" customHeight="1" x14ac:dyDescent="0.35">
      <c r="A36" s="111">
        <v>31</v>
      </c>
      <c r="B36" s="104" t="s">
        <v>202</v>
      </c>
      <c r="C36" s="104" t="s">
        <v>203</v>
      </c>
      <c r="D36" s="104"/>
      <c r="E36" s="104" t="s">
        <v>204</v>
      </c>
      <c r="F36" s="104" t="s">
        <v>205</v>
      </c>
      <c r="G36" s="104">
        <v>22819</v>
      </c>
      <c r="H36" s="104"/>
      <c r="I36" s="104" t="s">
        <v>268</v>
      </c>
      <c r="J36" s="104">
        <v>22819</v>
      </c>
      <c r="K36" s="104"/>
      <c r="L36" s="104" t="s">
        <v>245</v>
      </c>
      <c r="M36" s="104" t="s">
        <v>246</v>
      </c>
      <c r="N36" s="104">
        <v>17573</v>
      </c>
      <c r="O36" s="104" t="s">
        <v>322</v>
      </c>
      <c r="P36" s="104">
        <v>24977</v>
      </c>
      <c r="Q36" s="104" t="s">
        <v>323</v>
      </c>
      <c r="R36" s="104" t="s">
        <v>415</v>
      </c>
      <c r="S36" s="104" t="s">
        <v>429</v>
      </c>
      <c r="T36" s="104" t="s">
        <v>277</v>
      </c>
      <c r="U36" s="104" t="s">
        <v>208</v>
      </c>
      <c r="V36" s="104">
        <v>541</v>
      </c>
      <c r="W36" s="104" t="s">
        <v>214</v>
      </c>
      <c r="X36" s="104">
        <v>31619101</v>
      </c>
      <c r="Y36" s="116" t="s">
        <v>430</v>
      </c>
      <c r="Z36" s="104" t="s">
        <v>431</v>
      </c>
      <c r="AA36" s="104" t="s">
        <v>432</v>
      </c>
      <c r="AB36" s="104" t="s">
        <v>321</v>
      </c>
      <c r="AC36" s="105">
        <v>60000</v>
      </c>
      <c r="AD36" s="104" t="s">
        <v>220</v>
      </c>
      <c r="AE36" s="104">
        <v>24</v>
      </c>
      <c r="AF36" s="104" t="s">
        <v>422</v>
      </c>
      <c r="AG36" s="104" t="s">
        <v>265</v>
      </c>
      <c r="AH36" s="105">
        <v>3240</v>
      </c>
      <c r="AI36" s="106">
        <v>46062</v>
      </c>
      <c r="AJ36" s="105">
        <v>3748</v>
      </c>
      <c r="AK36" s="104" t="s">
        <v>421</v>
      </c>
      <c r="AL36" s="105">
        <v>36017.910000000003</v>
      </c>
      <c r="AM36" s="105">
        <v>15822.09</v>
      </c>
      <c r="AN36" s="105">
        <v>51840</v>
      </c>
      <c r="AO36" s="105">
        <v>23982.09</v>
      </c>
      <c r="AP36" s="105">
        <v>2445.91</v>
      </c>
      <c r="AQ36" s="105">
        <v>26428</v>
      </c>
      <c r="AR36" s="105">
        <v>14194.04</v>
      </c>
      <c r="AS36" s="105">
        <v>2005.96</v>
      </c>
      <c r="AT36" s="105">
        <v>16200</v>
      </c>
      <c r="AU36" s="104">
        <v>21</v>
      </c>
      <c r="AV36" s="104">
        <v>142</v>
      </c>
      <c r="AW36" s="104" t="s">
        <v>416</v>
      </c>
      <c r="AX36" s="104"/>
      <c r="AY36" s="104"/>
      <c r="AZ36" s="104"/>
      <c r="BA36" s="104" t="s">
        <v>211</v>
      </c>
      <c r="BB36" s="104" t="s">
        <v>212</v>
      </c>
      <c r="BC36" s="104"/>
      <c r="BD36" s="104" t="s">
        <v>212</v>
      </c>
      <c r="BE36" s="104"/>
      <c r="BF36" s="105">
        <v>0</v>
      </c>
      <c r="BG36" s="104" t="s">
        <v>262</v>
      </c>
      <c r="BH36" s="104"/>
      <c r="BI36" s="104"/>
      <c r="BJ36" s="104"/>
      <c r="BK36" s="104">
        <v>4.2712320000000004</v>
      </c>
      <c r="BL36" s="91">
        <v>45959</v>
      </c>
      <c r="BM36" s="91" t="s">
        <v>450</v>
      </c>
      <c r="BN36" s="89" t="s">
        <v>449</v>
      </c>
      <c r="BO36" s="29" t="s">
        <v>448</v>
      </c>
      <c r="BP36" s="62" t="s">
        <v>457</v>
      </c>
      <c r="BQ36" s="89" t="s">
        <v>446</v>
      </c>
      <c r="BR36" s="89" t="s">
        <v>454</v>
      </c>
      <c r="BS36" s="89">
        <v>3240</v>
      </c>
      <c r="BT36" s="90" t="s">
        <v>459</v>
      </c>
    </row>
    <row r="37" spans="1:72" ht="30" customHeight="1" x14ac:dyDescent="0.35">
      <c r="A37" s="111">
        <v>32</v>
      </c>
      <c r="B37" s="104" t="s">
        <v>202</v>
      </c>
      <c r="C37" s="104" t="s">
        <v>203</v>
      </c>
      <c r="D37" s="104"/>
      <c r="E37" s="104" t="s">
        <v>204</v>
      </c>
      <c r="F37" s="104" t="s">
        <v>205</v>
      </c>
      <c r="G37" s="104">
        <v>22819</v>
      </c>
      <c r="H37" s="104"/>
      <c r="I37" s="104" t="s">
        <v>268</v>
      </c>
      <c r="J37" s="104">
        <v>22819</v>
      </c>
      <c r="K37" s="104"/>
      <c r="L37" s="104" t="s">
        <v>245</v>
      </c>
      <c r="M37" s="104" t="s">
        <v>246</v>
      </c>
      <c r="N37" s="104">
        <v>17573</v>
      </c>
      <c r="O37" s="104" t="s">
        <v>322</v>
      </c>
      <c r="P37" s="104">
        <v>24977</v>
      </c>
      <c r="Q37" s="104" t="s">
        <v>323</v>
      </c>
      <c r="R37" s="104" t="s">
        <v>415</v>
      </c>
      <c r="S37" s="104" t="s">
        <v>433</v>
      </c>
      <c r="T37" s="104" t="s">
        <v>277</v>
      </c>
      <c r="U37" s="104" t="s">
        <v>208</v>
      </c>
      <c r="V37" s="104">
        <v>541</v>
      </c>
      <c r="W37" s="104" t="s">
        <v>214</v>
      </c>
      <c r="X37" s="104">
        <v>31620486</v>
      </c>
      <c r="Y37" s="104" t="s">
        <v>434</v>
      </c>
      <c r="Z37" s="104" t="s">
        <v>435</v>
      </c>
      <c r="AA37" s="104" t="s">
        <v>436</v>
      </c>
      <c r="AB37" s="104" t="s">
        <v>321</v>
      </c>
      <c r="AC37" s="105">
        <v>60000</v>
      </c>
      <c r="AD37" s="104" t="s">
        <v>220</v>
      </c>
      <c r="AE37" s="104">
        <v>24</v>
      </c>
      <c r="AF37" s="104" t="s">
        <v>422</v>
      </c>
      <c r="AG37" s="104" t="s">
        <v>265</v>
      </c>
      <c r="AH37" s="105">
        <v>3240</v>
      </c>
      <c r="AI37" s="106">
        <v>46062</v>
      </c>
      <c r="AJ37" s="105">
        <v>3748</v>
      </c>
      <c r="AK37" s="104" t="s">
        <v>437</v>
      </c>
      <c r="AL37" s="105">
        <v>28213.03</v>
      </c>
      <c r="AM37" s="105">
        <v>13906.97</v>
      </c>
      <c r="AN37" s="105">
        <v>42120</v>
      </c>
      <c r="AO37" s="105">
        <v>31786.97</v>
      </c>
      <c r="AP37" s="105">
        <v>4361.03</v>
      </c>
      <c r="AQ37" s="105">
        <v>36148</v>
      </c>
      <c r="AR37" s="105">
        <v>21998.92</v>
      </c>
      <c r="AS37" s="105">
        <v>3921.08</v>
      </c>
      <c r="AT37" s="105">
        <v>25920</v>
      </c>
      <c r="AU37" s="104">
        <v>21</v>
      </c>
      <c r="AV37" s="104">
        <v>233</v>
      </c>
      <c r="AW37" s="104" t="s">
        <v>334</v>
      </c>
      <c r="AX37" s="104"/>
      <c r="AY37" s="104"/>
      <c r="AZ37" s="104"/>
      <c r="BA37" s="104" t="s">
        <v>211</v>
      </c>
      <c r="BB37" s="104" t="s">
        <v>212</v>
      </c>
      <c r="BC37" s="104"/>
      <c r="BD37" s="104" t="s">
        <v>212</v>
      </c>
      <c r="BE37" s="104"/>
      <c r="BF37" s="105">
        <v>0</v>
      </c>
      <c r="BG37" s="104" t="s">
        <v>262</v>
      </c>
      <c r="BH37" s="104"/>
      <c r="BI37" s="104"/>
      <c r="BJ37" s="104"/>
      <c r="BK37" s="104">
        <v>14.854794</v>
      </c>
      <c r="BL37" s="91">
        <v>45990</v>
      </c>
      <c r="BM37" s="91" t="s">
        <v>518</v>
      </c>
      <c r="BN37" s="89" t="s">
        <v>449</v>
      </c>
      <c r="BO37" s="29" t="s">
        <v>448</v>
      </c>
      <c r="BP37" s="62"/>
      <c r="BQ37" s="89" t="s">
        <v>519</v>
      </c>
      <c r="BR37" s="89"/>
      <c r="BS37" s="89"/>
      <c r="BT37" s="90" t="s">
        <v>520</v>
      </c>
    </row>
    <row r="38" spans="1:72" ht="30" customHeight="1" x14ac:dyDescent="0.35">
      <c r="A38" s="111">
        <v>33</v>
      </c>
      <c r="B38" s="104" t="s">
        <v>202</v>
      </c>
      <c r="C38" s="104" t="s">
        <v>203</v>
      </c>
      <c r="D38" s="104"/>
      <c r="E38" s="104" t="s">
        <v>204</v>
      </c>
      <c r="F38" s="104" t="s">
        <v>205</v>
      </c>
      <c r="G38" s="104">
        <v>22819</v>
      </c>
      <c r="H38" s="104"/>
      <c r="I38" s="104" t="s">
        <v>268</v>
      </c>
      <c r="J38" s="104">
        <v>22819</v>
      </c>
      <c r="K38" s="104"/>
      <c r="L38" s="104" t="s">
        <v>245</v>
      </c>
      <c r="M38" s="104" t="s">
        <v>246</v>
      </c>
      <c r="N38" s="104">
        <v>17573</v>
      </c>
      <c r="O38" s="104" t="s">
        <v>322</v>
      </c>
      <c r="P38" s="104">
        <v>24977</v>
      </c>
      <c r="Q38" s="104" t="s">
        <v>323</v>
      </c>
      <c r="R38" s="104" t="s">
        <v>415</v>
      </c>
      <c r="S38" s="104" t="s">
        <v>439</v>
      </c>
      <c r="T38" s="104" t="s">
        <v>277</v>
      </c>
      <c r="U38" s="104" t="s">
        <v>208</v>
      </c>
      <c r="V38" s="104">
        <v>541</v>
      </c>
      <c r="W38" s="104" t="s">
        <v>214</v>
      </c>
      <c r="X38" s="104">
        <v>31640846</v>
      </c>
      <c r="Y38" s="104" t="s">
        <v>440</v>
      </c>
      <c r="Z38" s="104" t="s">
        <v>441</v>
      </c>
      <c r="AA38" s="104" t="s">
        <v>327</v>
      </c>
      <c r="AB38" s="104" t="s">
        <v>438</v>
      </c>
      <c r="AC38" s="105">
        <v>52000</v>
      </c>
      <c r="AD38" s="104" t="s">
        <v>220</v>
      </c>
      <c r="AE38" s="104">
        <v>24</v>
      </c>
      <c r="AF38" s="104" t="s">
        <v>267</v>
      </c>
      <c r="AG38" s="104" t="s">
        <v>269</v>
      </c>
      <c r="AH38" s="105">
        <v>2810</v>
      </c>
      <c r="AI38" s="106">
        <v>46090</v>
      </c>
      <c r="AJ38" s="105">
        <v>3396</v>
      </c>
      <c r="AK38" s="104" t="s">
        <v>424</v>
      </c>
      <c r="AL38" s="105">
        <v>40803.65</v>
      </c>
      <c r="AM38" s="105">
        <v>15396.35</v>
      </c>
      <c r="AN38" s="105">
        <v>56200</v>
      </c>
      <c r="AO38" s="105">
        <v>11196.35</v>
      </c>
      <c r="AP38" s="105">
        <v>629.65</v>
      </c>
      <c r="AQ38" s="105">
        <v>11826</v>
      </c>
      <c r="AR38" s="105">
        <v>0</v>
      </c>
      <c r="AS38" s="105">
        <v>0</v>
      </c>
      <c r="AT38" s="105">
        <v>0</v>
      </c>
      <c r="AU38" s="104">
        <v>20</v>
      </c>
      <c r="AV38" s="104"/>
      <c r="AW38" s="104"/>
      <c r="AX38" s="104"/>
      <c r="AY38" s="104"/>
      <c r="AZ38" s="104"/>
      <c r="BA38" s="104" t="s">
        <v>211</v>
      </c>
      <c r="BB38" s="104" t="s">
        <v>212</v>
      </c>
      <c r="BC38" s="104"/>
      <c r="BD38" s="104" t="s">
        <v>212</v>
      </c>
      <c r="BE38" s="104"/>
      <c r="BF38" s="105">
        <v>0</v>
      </c>
      <c r="BG38" s="104" t="s">
        <v>262</v>
      </c>
      <c r="BH38" s="104"/>
      <c r="BI38" s="104"/>
      <c r="BJ38" s="104"/>
      <c r="BK38" s="104">
        <v>16.224657000000001</v>
      </c>
      <c r="BL38" s="91">
        <v>45990</v>
      </c>
      <c r="BM38" s="91" t="s">
        <v>518</v>
      </c>
      <c r="BN38" s="89" t="s">
        <v>449</v>
      </c>
      <c r="BO38" s="29" t="s">
        <v>448</v>
      </c>
      <c r="BP38" s="62"/>
      <c r="BQ38" s="89" t="s">
        <v>519</v>
      </c>
      <c r="BR38" s="89"/>
      <c r="BS38" s="89"/>
      <c r="BT38" s="90" t="s">
        <v>520</v>
      </c>
    </row>
    <row r="39" spans="1:72" ht="30" customHeight="1" x14ac:dyDescent="0.35">
      <c r="A39" s="111">
        <v>34</v>
      </c>
      <c r="B39" s="104" t="s">
        <v>202</v>
      </c>
      <c r="C39" s="104" t="s">
        <v>203</v>
      </c>
      <c r="D39" s="104"/>
      <c r="E39" s="104" t="s">
        <v>204</v>
      </c>
      <c r="F39" s="104" t="s">
        <v>205</v>
      </c>
      <c r="G39" s="104">
        <v>22819</v>
      </c>
      <c r="H39" s="104"/>
      <c r="I39" s="104" t="s">
        <v>268</v>
      </c>
      <c r="J39" s="104">
        <v>22819</v>
      </c>
      <c r="K39" s="104"/>
      <c r="L39" s="104" t="s">
        <v>245</v>
      </c>
      <c r="M39" s="104" t="s">
        <v>246</v>
      </c>
      <c r="N39" s="104">
        <v>17573</v>
      </c>
      <c r="O39" s="104" t="s">
        <v>322</v>
      </c>
      <c r="P39" s="104">
        <v>24977</v>
      </c>
      <c r="Q39" s="104" t="s">
        <v>323</v>
      </c>
      <c r="R39" s="104" t="s">
        <v>415</v>
      </c>
      <c r="S39" s="104" t="s">
        <v>442</v>
      </c>
      <c r="T39" s="104" t="s">
        <v>277</v>
      </c>
      <c r="U39" s="104" t="s">
        <v>208</v>
      </c>
      <c r="V39" s="104">
        <v>541</v>
      </c>
      <c r="W39" s="104" t="s">
        <v>214</v>
      </c>
      <c r="X39" s="104">
        <v>31640847</v>
      </c>
      <c r="Y39" s="116" t="s">
        <v>443</v>
      </c>
      <c r="Z39" s="104" t="s">
        <v>444</v>
      </c>
      <c r="AA39" s="104" t="s">
        <v>445</v>
      </c>
      <c r="AB39" s="104" t="s">
        <v>438</v>
      </c>
      <c r="AC39" s="105">
        <v>52000</v>
      </c>
      <c r="AD39" s="104" t="s">
        <v>220</v>
      </c>
      <c r="AE39" s="104">
        <v>24</v>
      </c>
      <c r="AF39" s="104" t="s">
        <v>267</v>
      </c>
      <c r="AG39" s="104" t="s">
        <v>269</v>
      </c>
      <c r="AH39" s="105">
        <v>2810</v>
      </c>
      <c r="AI39" s="106">
        <v>46090</v>
      </c>
      <c r="AJ39" s="105">
        <v>3396</v>
      </c>
      <c r="AK39" s="104" t="s">
        <v>424</v>
      </c>
      <c r="AL39" s="105">
        <v>38296.26</v>
      </c>
      <c r="AM39" s="105">
        <v>15093.74</v>
      </c>
      <c r="AN39" s="105">
        <v>53390</v>
      </c>
      <c r="AO39" s="105">
        <v>13703.74</v>
      </c>
      <c r="AP39" s="105">
        <v>932.26</v>
      </c>
      <c r="AQ39" s="105">
        <v>14636</v>
      </c>
      <c r="AR39" s="105">
        <v>2507.39</v>
      </c>
      <c r="AS39" s="105">
        <v>302.61</v>
      </c>
      <c r="AT39" s="105">
        <v>2810</v>
      </c>
      <c r="AU39" s="104">
        <v>20</v>
      </c>
      <c r="AV39" s="104">
        <v>19</v>
      </c>
      <c r="AW39" s="104" t="s">
        <v>423</v>
      </c>
      <c r="AX39" s="104"/>
      <c r="AY39" s="104"/>
      <c r="AZ39" s="104"/>
      <c r="BA39" s="104" t="s">
        <v>211</v>
      </c>
      <c r="BB39" s="104" t="s">
        <v>212</v>
      </c>
      <c r="BC39" s="104"/>
      <c r="BD39" s="104" t="s">
        <v>212</v>
      </c>
      <c r="BE39" s="104"/>
      <c r="BF39" s="105">
        <v>0</v>
      </c>
      <c r="BG39" s="104" t="s">
        <v>262</v>
      </c>
      <c r="BH39" s="104"/>
      <c r="BI39" s="104"/>
      <c r="BJ39" s="104"/>
      <c r="BK39" s="104"/>
      <c r="BL39" s="91">
        <v>45959</v>
      </c>
      <c r="BM39" s="91" t="s">
        <v>450</v>
      </c>
      <c r="BN39" s="89" t="s">
        <v>449</v>
      </c>
      <c r="BO39" s="29" t="s">
        <v>448</v>
      </c>
      <c r="BP39" s="62" t="s">
        <v>457</v>
      </c>
      <c r="BQ39" s="89" t="s">
        <v>446</v>
      </c>
      <c r="BR39" s="89" t="s">
        <v>454</v>
      </c>
      <c r="BS39" s="89">
        <v>2810</v>
      </c>
      <c r="BT39" s="90" t="s">
        <v>458</v>
      </c>
    </row>
  </sheetData>
  <dataValidations count="4">
    <dataValidation type="list" allowBlank="1" showInputMessage="1" showErrorMessage="1" sqref="BQ6:BQ39" xr:uid="{43CDBC37-7B42-4718-B9BD-FD5E86A0CC7F}">
      <formula1>"Yes,No,NA"</formula1>
    </dataValidation>
    <dataValidation type="list" allowBlank="1" showInputMessage="1" showErrorMessage="1" sqref="BN6:BN39" xr:uid="{0D4CCDB0-84ED-4041-BC59-00BBEA55325D}">
      <formula1>"Visited,Not Visited"</formula1>
    </dataValidation>
    <dataValidation type="list" allowBlank="1" showInputMessage="1" showErrorMessage="1" sqref="BO6:BO39" xr:uid="{DC3A3F96-8E56-4050-B8C2-8A44CA2053A3}">
      <formula1>"Borrower,Borrower Not Available,Borrower Migrated,Borrower Family Member"</formula1>
    </dataValidation>
    <dataValidation type="list" allowBlank="1" showInputMessage="1" showErrorMessage="1" sqref="BP6:BP39" xr:uid="{E1086A1E-DD78-4131-B8CB-EABDD78248C9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5" x14ac:dyDescent="0.35"/>
  <cols>
    <col min="1" max="1" width="40.453125" customWidth="1"/>
  </cols>
  <sheetData>
    <row r="1" spans="1:1" ht="26" x14ac:dyDescent="0.35">
      <c r="A1" s="15" t="s">
        <v>94</v>
      </c>
    </row>
    <row r="2" spans="1:1" x14ac:dyDescent="0.35">
      <c r="A2" s="29" t="s">
        <v>96</v>
      </c>
    </row>
    <row r="3" spans="1:1" x14ac:dyDescent="0.35">
      <c r="A3" s="29" t="s">
        <v>97</v>
      </c>
    </row>
    <row r="4" spans="1:1" x14ac:dyDescent="0.35">
      <c r="A4" s="29" t="s">
        <v>104</v>
      </c>
    </row>
    <row r="5" spans="1:1" x14ac:dyDescent="0.35">
      <c r="A5" s="29" t="s">
        <v>105</v>
      </c>
    </row>
    <row r="6" spans="1:1" x14ac:dyDescent="0.35">
      <c r="A6" s="29" t="s">
        <v>98</v>
      </c>
    </row>
    <row r="7" spans="1:1" x14ac:dyDescent="0.35">
      <c r="A7" s="29" t="s">
        <v>99</v>
      </c>
    </row>
    <row r="8" spans="1:1" x14ac:dyDescent="0.35">
      <c r="A8" s="29" t="s">
        <v>100</v>
      </c>
    </row>
    <row r="9" spans="1:1" x14ac:dyDescent="0.35">
      <c r="A9" s="29" t="s">
        <v>101</v>
      </c>
    </row>
    <row r="10" spans="1:1" x14ac:dyDescent="0.35">
      <c r="A10" s="29" t="s">
        <v>102</v>
      </c>
    </row>
    <row r="11" spans="1:1" x14ac:dyDescent="0.35">
      <c r="A11" s="29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Dadakalandar S</cp:lastModifiedBy>
  <cp:lastPrinted>2025-03-10T02:49:04Z</cp:lastPrinted>
  <dcterms:created xsi:type="dcterms:W3CDTF">2023-04-07T11:05:50Z</dcterms:created>
  <dcterms:modified xsi:type="dcterms:W3CDTF">2025-12-05T06:48:54Z</dcterms:modified>
</cp:coreProperties>
</file>