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CEE0ACD4-21FA-404D-A4BE-362D2737BF3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<sst xmlns="http://schemas.openxmlformats.org/spreadsheetml/2006/main" count="332" uniqueCount="290">
  <si>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</si>
  <si>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</si>
  <si>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</si>
  <si>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</si>
  <si>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</si>
  <si>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</si>
  <si>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</si>
  <si>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</si>
  <si>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</si>
  <si>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</si>
  <si>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</si>
  <si>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</si>
  <si>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</si>
  <si>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</si>
  <si>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</si>
  <si>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</si>
  <si>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</si>
  <si>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</si>
  <si>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</si>
  <si>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</si>
  <si>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</si>
  <si>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</si>
  <si>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</si>
  <si>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</si>
  <si>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</si>
  <si>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</si>
  <si>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</si>
  <si>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</si>
  <si>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</si>
  <si>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</si>
  <si>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</si>
  <si>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</si>
  <si>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</si>
  <si>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</si>
  <si>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</si>
  <si>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</si>
  <si>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</si>
  <si>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</si>
  <si>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</si>
  <si>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</si>
  <si>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</si>
  <si>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</si>
  <si>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</si>
  <si>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</si>
  <si>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</si>
  <si>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</si>
  <si>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</si>
  <si>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</si>
  <si>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</si>
  <si>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</si>
  <si>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</si>
  <si>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</si>
  <si>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</si>
  <si>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</si>
  <si>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</si>
  <si>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</si>
  <si>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</si>
  <si>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</si>
  <si>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</si>
  <si>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</si>
  <si>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</si>
  <si>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</si>
  <si>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</si>
  <si>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</si>
  <si>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</si>
  <si>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</si>
  <si>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</si>
  <si>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</si>
  <si>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</si>
  <si>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</si>
  <si>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</si>
  <si>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</si>
  <si>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</si>
  <si>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</si>
  <si>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</si>
  <si>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</si>
  <si>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</si>
  <si>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</si>
  <si>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</si>
  <si>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</si>
  <si>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</si>
  <si>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</si>
  <si>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</si>
  <si>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</si>
  <si>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</si>
  <si>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</si>
  <si>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</si>
  <si>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</si>
  <si>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</si>
  <si>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</si>
  <si>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</si>
  <si>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</si>
  <si>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</si>
  <si>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</si>
  <si>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</si>
  <si>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</si>
  <si>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</si>
  <si>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</si>
  <si>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</si>
  <si>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</si>
  <si>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</si>
  <si>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</si>
  <si>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</si>
  <si>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</si>
  <si>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</si>
  <si>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</si>
  <si>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</si>
  <si>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</si>
  <si>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</si>
  <si>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</si>
  <si>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</si>
  <si>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</si>
  <si>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</si>
  <si>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</si>
  <si>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</si>
  <si>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</si>
  <si>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</si>
  <si>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</si>
  <si>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</si>
  <si>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</si>
  <si>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</si>
  <si>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</si>
  <si>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</si>
  <si>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</si>
  <si>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</si>
  <si>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</si>
  <si>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</si>
  <si>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</si>
  <si>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</si>
  <si>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</si>
  <si>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</si>
  <si>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</si>
  <si>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</si>
  <si>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</si>
  <si>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</si>
  <si>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</si>
  <si>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</si>
  <si>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</si>
  <si>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</si>
  <si>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</si>
  <si>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</si>
  <si>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</si>
  <si>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</si>
  <si>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</si>
  <si>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</si>
  <si>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</si>
  <si>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</si>
  <si>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</si>
  <si>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</si>
  <si>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</si>
  <si>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</si>
  <si>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</si>
  <si>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</si>
  <si>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</si>
  <si>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</si>
  <si>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</si>
  <si>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</si>
  <si>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</si>
  <si>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</si>
  <si>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</si>
  <si>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</si>
  <si>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</si>
  <si>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</si>
  <si>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</si>
  <si>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</si>
  <si>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</si>
  <si>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</si>
  <si>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</si>
  <si>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</si>
  <si>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</si>
  <si>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</si>
  <si>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</si>
  <si>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</si>
  <si>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</si>
  <si>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</si>
  <si>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</si>
  <si>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</si>
  <si>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</si>
  <si>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</si>
  <si>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</si>
  <si>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</si>
  <si>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</si>
  <si>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</si>
  <si>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</si>
  <si>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</si>
  <si>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</si>
  <si>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</si>
  <si>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</si>
  <si>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</si>
  <si>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</si>
  <si>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</si>
  <si>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</si>
  <si>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</si>
  <si>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</si>
  <si>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</si>
  <si>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</si>
  <si>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</si>
  <si>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</si>
  <si>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</si>
  <si>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</si>
  <si>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</si>
  <si>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</si>
  <si>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</si>
  <si>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</si>
  <si>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</si>
  <si>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</si>
  <si>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</si>
  <si>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</si>
  <si>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</si>
  <si>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</si>
  <si>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</si>
  <si>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</si>
  <si>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</si>
  <si>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</si>
  <si>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</si>
  <si>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</si>
  <si>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</si>
  <si>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</si>
  <si>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</si>
  <si>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</si>
  <si>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</si>
  <si>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</si>
  <si>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</si>
  <si>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</si>
  <si>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</si>
  <si>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</si>
  <si>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</si>
  <si>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</si>
  <si>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</si>
  <si>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</si>
  <si>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</si>
  <si>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</si>
  <si>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</si>
  <si>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</si>
  <si>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</si>
  <si>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</si>
  <si>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</si>
  <si>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</si>
  <si>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</si>
  <si>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</si>
  <si>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</si>
  <si>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</si>
  <si>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</si>
  <si>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</si>
  <si>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</si>
  <si>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</si>
  <si>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</si>
  <si>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</si>
  <si>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Chetana</t>
  </si>
  <si>
    <t>HINDU</t>
  </si>
  <si>
    <t>CSS</t>
  </si>
  <si>
    <t>Credit Assistant</t>
  </si>
  <si>
    <t>FIR Not Filled</t>
  </si>
  <si>
    <t>Reporting Time : 03:00 PM</t>
  </si>
  <si>
    <t>Bihar-1</t>
  </si>
  <si>
    <t>Motihari</t>
  </si>
  <si>
    <t>Siwan</t>
  </si>
  <si>
    <t>Mirganj</t>
  </si>
  <si>
    <t>BH3383</t>
  </si>
  <si>
    <t>Mahammadpur</t>
  </si>
  <si>
    <t>Benipur</t>
  </si>
  <si>
    <t>SF0095537</t>
  </si>
  <si>
    <t>Krishna Kumar</t>
  </si>
  <si>
    <t>586546</t>
  </si>
  <si>
    <t>Rabja-3</t>
  </si>
  <si>
    <t>SID951374871520</t>
  </si>
  <si>
    <t>SC</t>
  </si>
  <si>
    <t>Agriculture &amp; Farming</t>
  </si>
  <si>
    <t>BIRMA DEVI</t>
  </si>
  <si>
    <t>14-Apr-2023</t>
  </si>
  <si>
    <t>07</t>
  </si>
  <si>
    <t>3</t>
  </si>
  <si>
    <t>6.45 Yrs</t>
  </si>
  <si>
    <t>25 Jan 2021</t>
  </si>
  <si>
    <t>&gt; 6 to 10 Years</t>
  </si>
  <si>
    <t>07-Jun-2023</t>
  </si>
  <si>
    <t>07-May-2025</t>
  </si>
  <si>
    <t>30-Sep-2025</t>
  </si>
  <si>
    <t>8615365858</t>
  </si>
  <si>
    <t>Chandan Kumar Patel</t>
  </si>
  <si>
    <t>Staff Rohit Kumar Panday/SF0080398 collected 1 EMI on dated-07/11/2024 of Rs.3400 but entry not posted in Fimo.</t>
  </si>
  <si>
    <t xml:space="preserve"> Rohit Kumar Panday</t>
  </si>
  <si>
    <t xml:space="preserve"> SF0080398</t>
  </si>
  <si>
    <t>Mukesh Kumar Tripathi/SF0064143</t>
  </si>
  <si>
    <t>Ranjit Kumar/SF0090200</t>
  </si>
  <si>
    <t>Rakesh Kumar Singh/SF0007606</t>
  </si>
  <si>
    <t>Alok Kumar Raju/SF0091403</t>
  </si>
  <si>
    <t>Resigned-Exited</t>
  </si>
  <si>
    <t>FN25-26-03134</t>
  </si>
  <si>
    <t>Borrower complain to CSS that she paid EMI regularely but showing od,After verification it is identified that Staff Rohit Kumar Panday/SF0080398 collected 1 EMI on dated-07/11/2024 of Rs.3400 but entry not posted in Fimo staff resigned &amp; Exit on 14-June-2025.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</si>
</sst>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BH3383</v>
      </c>
      <c r="D5" s="63" t="str">
        <f>IF('Physical Cash at Safe'!D28="Yes", 'Physical Cash at Safe'!A4, 'Borrower Wise Details'!C5)</f>
        <v>Mahammadpur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45972</v>
      </c>
      <c r="H5" s="106" t="s">
        <v>250</v>
      </c>
      <c r="I5" s="61">
        <v>45994</v>
      </c>
      <c r="J5" s="74" t="str">
        <f>IF('Physical Cash at Safe'!D28="Yes",'Physical Cash at Safe'!E28,IF('Borrower Wise Details'!D5&lt;&gt;"",'Borrower Wise Details'!D5,""))</f>
        <v>FN25-26-03134</v>
      </c>
      <c r="K5" s="81">
        <v>1</v>
      </c>
      <c r="L5" s="82">
        <v>3400</v>
      </c>
      <c r="M5" s="82">
        <v>0</v>
      </c>
      <c r="N5" s="82" t="s">
        <v>283</v>
      </c>
      <c r="O5" s="82" t="s">
        <v>284</v>
      </c>
      <c r="P5" s="82" t="s">
        <v>285</v>
      </c>
      <c r="Q5" s="82" t="s">
        <v>286</v>
      </c>
      <c r="R5" s="75" t="str">
        <f>IF('Physical Cash at Safe'!$D$28="Yes", 'Physical Cash at Safe'!$A$28, IF('Borrower Wise Details'!F5&lt;&gt;"", 'Borrower Wise Details'!F5, ""))</f>
        <v xml:space="preserve"> Rohit Kumar Panday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 xml:space="preserve"> SF0080398</v>
      </c>
      <c r="U5" s="77" t="s">
        <v>287</v>
      </c>
      <c r="V5" s="61">
        <v>45822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246</v>
      </c>
      <c r="Z5" s="61">
        <v>45994</v>
      </c>
      <c r="AA5" s="61">
        <v>45994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3400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45994</v>
      </c>
      <c r="AH5" s="70" t="s">
        <v>289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BH3383</v>
      </c>
      <c r="C5" s="50" t="str">
        <f>IF('Fraud Investigation Report'!D5="", "", 'Fraud Investigation Report'!D5)</f>
        <v>Mahammadpur</v>
      </c>
      <c r="D5" s="68" t="str">
        <f>IF(OR('Fraud Investigation Report'!R5="", 'Fraud Investigation Report'!R5=0), "", 'Fraud Investigation Report'!R5)</f>
        <v xml:space="preserve"> Rohit Kumar Panday</v>
      </c>
      <c r="E5" s="68" t="str">
        <f>IF(OR('Fraud Investigation Report'!T5="", 'Fraud Investigation Report'!T5=0), "", 'Fraud Investigation Report'!T5)</f>
        <v xml:space="preserve"> SF0080398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FN25-26-03134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3400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3400</v>
      </c>
      <c r="Q5" s="49"/>
      <c r="R5" s="84" t="s">
        <v>252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8" t="s">
        <v>2</v>
      </c>
      <c r="B1" s="139"/>
      <c r="C1" s="139"/>
      <c r="D1" s="139"/>
      <c r="E1" s="140"/>
    </row>
    <row r="2" spans="1:5" ht="18" x14ac:dyDescent="0.35">
      <c r="A2" s="14"/>
      <c r="B2" s="141" t="s">
        <v>3</v>
      </c>
      <c r="C2" s="141"/>
      <c r="D2" s="14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2" t="s">
        <v>70</v>
      </c>
      <c r="B7" s="143"/>
      <c r="C7" s="143"/>
      <c r="D7" s="143"/>
      <c r="E7" s="143"/>
    </row>
    <row r="8" spans="1:5" ht="15" customHeight="1" x14ac:dyDescent="0.3">
      <c r="A8" s="144" t="s">
        <v>71</v>
      </c>
      <c r="B8" s="146" t="s">
        <v>92</v>
      </c>
      <c r="C8" s="147"/>
      <c r="D8" s="148" t="s">
        <v>72</v>
      </c>
      <c r="E8" s="149"/>
    </row>
    <row r="9" spans="1:5" ht="14.4" x14ac:dyDescent="0.3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0" t="s">
        <v>97</v>
      </c>
      <c r="B20" s="151"/>
      <c r="C20" s="32">
        <v>0</v>
      </c>
      <c r="D20" s="33" t="s">
        <v>91</v>
      </c>
      <c r="E20" s="34">
        <v>0</v>
      </c>
    </row>
    <row r="21" spans="1:5" ht="30" customHeight="1" x14ac:dyDescent="0.3">
      <c r="A21" s="152" t="s">
        <v>88</v>
      </c>
      <c r="B21" s="153"/>
      <c r="C21" s="34">
        <v>0</v>
      </c>
      <c r="D21" s="33" t="s">
        <v>89</v>
      </c>
      <c r="E21" s="34"/>
    </row>
    <row r="22" spans="1:5" ht="30" customHeight="1" x14ac:dyDescent="0.3">
      <c r="A22" s="152" t="s">
        <v>77</v>
      </c>
      <c r="B22" s="153"/>
      <c r="C22" s="34">
        <v>0</v>
      </c>
      <c r="D22" s="35" t="s">
        <v>78</v>
      </c>
      <c r="E22" s="34"/>
    </row>
    <row r="23" spans="1:5" ht="30" customHeight="1" x14ac:dyDescent="0.3">
      <c r="A23" s="152" t="s">
        <v>79</v>
      </c>
      <c r="B23" s="153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7"/>
      <c r="C24" s="137"/>
      <c r="D24" s="137"/>
      <c r="E24" s="137"/>
    </row>
    <row r="25" spans="1:5" ht="57.75" customHeight="1" x14ac:dyDescent="0.3">
      <c r="A25" s="36" t="s">
        <v>81</v>
      </c>
      <c r="B25" s="159"/>
      <c r="C25" s="159"/>
      <c r="D25" s="159"/>
      <c r="E25" s="159"/>
    </row>
    <row r="26" spans="1:5" ht="20.100000000000001" customHeight="1" x14ac:dyDescent="0.3">
      <c r="A26" s="164" t="s">
        <v>189</v>
      </c>
      <c r="B26" s="164"/>
      <c r="C26" s="164"/>
      <c r="D26" s="164"/>
      <c r="E26" s="16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216</v>
      </c>
      <c r="D29" s="162" t="s">
        <v>217</v>
      </c>
      <c r="E29" s="163"/>
    </row>
    <row r="30" spans="1:5" ht="40.049999999999997" customHeight="1" x14ac:dyDescent="0.3">
      <c r="A30" s="126"/>
      <c r="B30" s="126"/>
      <c r="C30" s="127">
        <f>A30-B30</f>
        <v>0</v>
      </c>
      <c r="D30" s="165"/>
      <c r="E30" s="166"/>
    </row>
    <row r="31" spans="1:5" ht="15" customHeight="1" x14ac:dyDescent="0.3">
      <c r="A31" s="167"/>
      <c r="B31" s="168"/>
      <c r="C31" s="168"/>
      <c r="D31" s="168"/>
      <c r="E31" s="169"/>
    </row>
    <row r="32" spans="1:5" ht="24.75" customHeight="1" x14ac:dyDescent="0.3">
      <c r="A32" s="37" t="s">
        <v>218</v>
      </c>
      <c r="B32" s="38"/>
      <c r="C32" s="37" t="s">
        <v>82</v>
      </c>
      <c r="D32" s="160"/>
      <c r="E32" s="161"/>
    </row>
    <row r="33" spans="1:5" ht="18" customHeight="1" x14ac:dyDescent="0.3">
      <c r="A33" s="37" t="s">
        <v>83</v>
      </c>
      <c r="B33" s="130"/>
      <c r="C33" s="39" t="s">
        <v>84</v>
      </c>
      <c r="D33" s="154"/>
      <c r="E33" s="155"/>
    </row>
    <row r="34" spans="1:5" ht="27.6" x14ac:dyDescent="0.3">
      <c r="A34" s="39" t="s">
        <v>219</v>
      </c>
      <c r="B34" s="131"/>
      <c r="C34" s="39" t="s">
        <v>220</v>
      </c>
      <c r="D34" s="156"/>
      <c r="E34" s="157"/>
    </row>
    <row r="35" spans="1:5" ht="27.6" x14ac:dyDescent="0.3">
      <c r="A35" s="39" t="s">
        <v>221</v>
      </c>
      <c r="B35" s="131"/>
      <c r="C35" s="39" t="s">
        <v>223</v>
      </c>
      <c r="D35" s="156"/>
      <c r="E35" s="157"/>
    </row>
    <row r="36" spans="1:5" ht="25.5" customHeight="1" x14ac:dyDescent="0.3">
      <c r="A36" s="39" t="s">
        <v>222</v>
      </c>
      <c r="B36" s="131"/>
      <c r="C36" s="39" t="s">
        <v>224</v>
      </c>
      <c r="D36" s="158"/>
      <c r="E36" s="158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110" zoomScaleNormal="110" workbookViewId="0">
      <selection activeCell="H5" sqref="H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BH3383</v>
      </c>
      <c r="C5" s="118" t="str">
        <f>IF('Loan Outstanding Report'!$H$5="", "", 'Loan Outstanding Report'!$H$5)</f>
        <v>Mahammadpur</v>
      </c>
      <c r="D5" s="135" t="s">
        <v>288</v>
      </c>
      <c r="E5" s="65">
        <v>45994</v>
      </c>
      <c r="F5" s="134" t="s">
        <v>281</v>
      </c>
      <c r="G5" s="133" t="s">
        <v>282</v>
      </c>
      <c r="H5" s="49" t="s">
        <v>251</v>
      </c>
      <c r="I5" s="119" t="s">
        <v>263</v>
      </c>
      <c r="J5" s="119" t="s">
        <v>265</v>
      </c>
      <c r="K5" s="119" t="s">
        <v>268</v>
      </c>
      <c r="L5" s="11">
        <v>351386950</v>
      </c>
      <c r="M5" s="65" t="s">
        <v>269</v>
      </c>
      <c r="N5" s="123">
        <v>63000</v>
      </c>
      <c r="O5" s="123">
        <v>3400</v>
      </c>
      <c r="P5" s="120" t="s">
        <v>139</v>
      </c>
      <c r="Q5" s="80">
        <v>45603</v>
      </c>
      <c r="R5" s="123">
        <v>3400</v>
      </c>
      <c r="S5" s="123">
        <v>0</v>
      </c>
      <c r="T5" s="123">
        <v>0</v>
      </c>
      <c r="U5" s="124">
        <f t="shared" ref="U5" si="0">IF(AND(ISBLANK(R5),ISBLANK(S5),ISBLANK(T5)),"",R5-(S5+T5))</f>
        <v>3400</v>
      </c>
      <c r="V5" s="116" t="s">
        <v>201</v>
      </c>
      <c r="W5" s="121" t="s">
        <v>280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/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/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/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/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/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/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/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/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/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ref="H15:H70" si="7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H5" sqref="H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3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213</v>
      </c>
      <c r="B1" s="128">
        <v>45994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45994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253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247</v>
      </c>
      <c r="C5" s="38" t="s">
        <v>254</v>
      </c>
      <c r="D5" s="38" t="s">
        <v>255</v>
      </c>
      <c r="E5" s="38" t="s">
        <v>256</v>
      </c>
      <c r="F5" s="38" t="s">
        <v>257</v>
      </c>
      <c r="G5" s="84" t="s">
        <v>258</v>
      </c>
      <c r="H5" s="38" t="s">
        <v>259</v>
      </c>
      <c r="I5" s="84">
        <v>18667</v>
      </c>
      <c r="J5" s="38" t="s">
        <v>260</v>
      </c>
      <c r="K5" s="84">
        <v>18667</v>
      </c>
      <c r="L5" s="84" t="s">
        <v>261</v>
      </c>
      <c r="M5" s="38" t="s">
        <v>262</v>
      </c>
      <c r="N5" s="84">
        <v>26794</v>
      </c>
      <c r="O5" s="84" t="s">
        <v>263</v>
      </c>
      <c r="P5" s="84">
        <v>42664</v>
      </c>
      <c r="Q5" s="38" t="s">
        <v>264</v>
      </c>
      <c r="R5" s="38" t="s">
        <v>248</v>
      </c>
      <c r="S5" s="84" t="s">
        <v>265</v>
      </c>
      <c r="T5" s="84" t="s">
        <v>265</v>
      </c>
      <c r="U5" s="84" t="s">
        <v>266</v>
      </c>
      <c r="V5" s="84" t="s">
        <v>249</v>
      </c>
      <c r="W5" s="84">
        <v>541</v>
      </c>
      <c r="X5" s="38" t="s">
        <v>267</v>
      </c>
      <c r="Y5" s="84">
        <v>351386950</v>
      </c>
      <c r="Z5" s="38" t="s">
        <v>268</v>
      </c>
      <c r="AA5" s="107" t="s">
        <v>269</v>
      </c>
      <c r="AB5" s="84">
        <v>63000</v>
      </c>
      <c r="AC5" s="107" t="s">
        <v>270</v>
      </c>
      <c r="AD5" s="84">
        <v>24</v>
      </c>
      <c r="AE5" s="84" t="s">
        <v>271</v>
      </c>
      <c r="AF5" s="84" t="s">
        <v>272</v>
      </c>
      <c r="AG5" s="107" t="s">
        <v>273</v>
      </c>
      <c r="AH5" s="84" t="s">
        <v>274</v>
      </c>
      <c r="AI5" s="107" t="s">
        <v>275</v>
      </c>
      <c r="AJ5" s="84">
        <v>3400</v>
      </c>
      <c r="AK5" s="84">
        <v>3400</v>
      </c>
      <c r="AL5" s="107" t="s">
        <v>276</v>
      </c>
      <c r="AM5" s="84">
        <v>59620</v>
      </c>
      <c r="AN5" s="111">
        <v>19141</v>
      </c>
      <c r="AO5" s="111">
        <v>78761</v>
      </c>
      <c r="AP5" s="111">
        <v>3380</v>
      </c>
      <c r="AQ5" s="111">
        <v>0</v>
      </c>
      <c r="AR5" s="111">
        <v>3380</v>
      </c>
      <c r="AS5" s="111">
        <v>3380</v>
      </c>
      <c r="AT5" s="111">
        <v>0</v>
      </c>
      <c r="AU5" s="111">
        <v>3380</v>
      </c>
      <c r="AV5" s="84">
        <v>30</v>
      </c>
      <c r="AW5" s="84"/>
      <c r="AX5" s="84"/>
      <c r="AY5" s="107"/>
      <c r="AZ5" s="84"/>
      <c r="BA5" s="84"/>
      <c r="BB5" s="84"/>
      <c r="BC5" s="84"/>
      <c r="BD5" s="107" t="s">
        <v>277</v>
      </c>
      <c r="BE5" s="84">
        <v>63000</v>
      </c>
      <c r="BF5" s="38" t="s">
        <v>265</v>
      </c>
      <c r="BG5" s="84" t="s">
        <v>278</v>
      </c>
      <c r="BH5" s="113" t="s">
        <v>279</v>
      </c>
      <c r="BI5" s="38" t="s">
        <v>111</v>
      </c>
      <c r="BJ5" s="85">
        <v>45994</v>
      </c>
      <c r="BK5" s="84"/>
      <c r="BL5" s="38"/>
      <c r="BM5" s="114" t="s">
        <v>119</v>
      </c>
      <c r="BN5" s="115" t="s">
        <v>199</v>
      </c>
      <c r="BO5" s="84" t="s">
        <v>243</v>
      </c>
      <c r="BP5" s="84">
        <v>3400</v>
      </c>
      <c r="BQ5" s="116" t="s">
        <v>201</v>
      </c>
      <c r="BR5" s="132" t="s">
        <v>280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2025-12-09T07:02:34Z</dcterms:modified>
</cp:coreProperties>
</file>