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6C07401-5C13-4EF2-91A2-3D232A8A1F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<sst xmlns="http://schemas.openxmlformats.org/spreadsheetml/2006/main" count="334" uniqueCount="290">
  <si>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</si>
  <si>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</si>
  <si>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</si>
  <si>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</si>
  <si>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</si>
  <si>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</si>
  <si>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</si>
  <si>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</si>
  <si>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</si>
  <si>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</si>
  <si>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</si>
  <si>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</si>
  <si>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</si>
  <si>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</si>
  <si>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</si>
  <si>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</si>
  <si>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</si>
  <si>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</si>
  <si>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</si>
  <si>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</si>
  <si>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</si>
  <si>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</si>
  <si>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</si>
  <si>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</si>
  <si>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</si>
  <si>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</si>
  <si>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</si>
  <si>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</si>
  <si>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</si>
  <si>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</si>
  <si>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</si>
  <si>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</si>
  <si>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</si>
  <si>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</si>
  <si>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</si>
  <si>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</si>
  <si>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</si>
  <si>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</si>
  <si>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</si>
  <si>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</si>
  <si>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</si>
  <si>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</si>
  <si>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</si>
  <si>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</si>
  <si>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</si>
  <si>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</si>
  <si>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</si>
  <si>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</si>
  <si>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</si>
  <si>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</si>
  <si>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</si>
  <si>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</si>
  <si>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</si>
  <si>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</si>
  <si>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</si>
  <si>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</si>
  <si>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</si>
  <si>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</si>
  <si>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</si>
  <si>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</si>
  <si>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</si>
  <si>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</si>
  <si>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</si>
  <si>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</si>
  <si>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</si>
  <si>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</si>
  <si>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</si>
  <si>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</si>
  <si>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</si>
  <si>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</si>
  <si>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</si>
  <si>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</si>
  <si>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</si>
  <si>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</si>
  <si>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</si>
  <si>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</si>
  <si>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</si>
  <si>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</si>
  <si>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</si>
  <si>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</si>
  <si>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</si>
  <si>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</si>
  <si>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</si>
  <si>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</si>
  <si>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</si>
  <si>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</si>
  <si>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</si>
  <si>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</si>
  <si>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</si>
  <si>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</si>
  <si>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</si>
  <si>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</si>
  <si>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</si>
  <si>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</si>
  <si>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</si>
  <si>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</si>
  <si>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</si>
  <si>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</si>
  <si>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</si>
  <si>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</si>
  <si>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</si>
  <si>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</si>
  <si>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</si>
  <si>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</si>
  <si>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</si>
  <si>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</si>
  <si>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</si>
  <si>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</si>
  <si>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</si>
  <si>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</si>
  <si>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</si>
  <si>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</si>
  <si>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</si>
  <si>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</si>
  <si>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</si>
  <si>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</si>
  <si>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</si>
  <si>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</si>
  <si>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</si>
  <si>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</si>
  <si>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</si>
  <si>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</si>
  <si>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</si>
  <si>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</si>
  <si>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</si>
  <si>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</si>
  <si>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</si>
  <si>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</si>
  <si>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</si>
  <si>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</si>
  <si>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</si>
  <si>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</si>
  <si>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</si>
  <si>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</si>
  <si>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</si>
  <si>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</si>
  <si>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</si>
  <si>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</si>
  <si>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</si>
  <si>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</si>
  <si>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</si>
  <si>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</si>
  <si>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</si>
  <si>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</si>
  <si>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</si>
  <si>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</si>
  <si>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</si>
  <si>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</si>
  <si>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</si>
  <si>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</si>
  <si>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</si>
  <si>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</si>
  <si>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</si>
  <si>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</si>
  <si>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</si>
  <si>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</si>
  <si>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</si>
  <si>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</si>
  <si>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</si>
  <si>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</si>
  <si>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</si>
  <si>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</si>
  <si>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</si>
  <si>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</si>
  <si>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</si>
  <si>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</si>
  <si>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</si>
  <si>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</si>
  <si>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</si>
  <si>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</si>
  <si>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</si>
  <si>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</si>
  <si>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</si>
  <si>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</si>
  <si>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</si>
  <si>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</si>
  <si>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</si>
  <si>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</si>
  <si>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</si>
  <si>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</si>
  <si>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</si>
  <si>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</si>
  <si>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</si>
  <si>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</si>
  <si>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</si>
  <si>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</si>
  <si>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</si>
  <si>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</si>
  <si>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</si>
  <si>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</si>
  <si>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</si>
  <si>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</si>
  <si>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</si>
  <si>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</si>
  <si>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</si>
  <si>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</si>
  <si>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</si>
  <si>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</si>
  <si>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</si>
  <si>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</si>
  <si>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</si>
  <si>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</si>
  <si>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</si>
  <si>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</si>
  <si>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</si>
  <si>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</si>
  <si>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</si>
  <si>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</si>
  <si>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</si>
  <si>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</si>
  <si>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</si>
  <si>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</si>
  <si>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</si>
  <si>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</si>
  <si>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</si>
  <si>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</si>
  <si>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</si>
  <si>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</si>
  <si>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</si>
  <si>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</si>
  <si>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</si>
  <si>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</si>
  <si>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</si>
  <si>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</si>
  <si>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</si>
  <si>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</si>
  <si>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</si>
  <si>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</si>
  <si>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</si>
  <si>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</si>
  <si>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</si>
  <si>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</si>
  <si>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</si>
  <si>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</si>
  <si>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</si>
  <si>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</si>
  <si>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</si>
  <si>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</si>
  <si>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</si>
  <si>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</si>
  <si>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</si>
  <si>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</si>
  <si>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</si>
  <si>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</si>
  <si>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</si>
  <si>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</si>
  <si>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</si>
  <si>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</si>
  <si>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Saturday, December 6, 2025 2:36 PM</t>
  </si>
  <si>
    <t>North</t>
  </si>
  <si>
    <t>Bihar-2</t>
  </si>
  <si>
    <t>Patna</t>
  </si>
  <si>
    <t>Mokama</t>
  </si>
  <si>
    <t>BH3578</t>
  </si>
  <si>
    <t>Barh</t>
  </si>
  <si>
    <t>Raghopur Gaon</t>
  </si>
  <si>
    <t>SF0100020</t>
  </si>
  <si>
    <t>Raushan Kumar</t>
  </si>
  <si>
    <t>Raghopur Gaon C1</t>
  </si>
  <si>
    <t>Raghopur Gaon C1 Rita Devi C1</t>
  </si>
  <si>
    <t>Chetana Weekly</t>
  </si>
  <si>
    <t>SSF6528979</t>
  </si>
  <si>
    <t>GENERAL</t>
  </si>
  <si>
    <t>HINDU</t>
  </si>
  <si>
    <t>Agriculture &amp; Farming</t>
  </si>
  <si>
    <t>SUDHA DEVI</t>
  </si>
  <si>
    <t>13-Nov-2024</t>
  </si>
  <si>
    <t>GL-1</t>
  </si>
  <si>
    <t>1.06 Yrs</t>
  </si>
  <si>
    <t>13 Nov 2024</t>
  </si>
  <si>
    <t>&lt;= 2 Years</t>
  </si>
  <si>
    <t>21-Nov-2024</t>
  </si>
  <si>
    <t>30-Nov-2025</t>
  </si>
  <si>
    <t>Open</t>
  </si>
  <si>
    <t>9508174438</t>
  </si>
  <si>
    <t>Pradeep Kumar Singh/SF0074918</t>
  </si>
  <si>
    <t>Ajit Kumar</t>
  </si>
  <si>
    <t>Loan Officer</t>
  </si>
  <si>
    <t>SF0084596</t>
  </si>
  <si>
    <t>Preclose amount collected of Rs. 11000/- on dated 25-09-2025 by Lo Ajit Kumar from Borrower but not accounted in Fimo same.</t>
  </si>
  <si>
    <t>FIR Not Filled</t>
  </si>
  <si>
    <t>CSS</t>
  </si>
  <si>
    <t>Chandan Kumar/SF0041425</t>
  </si>
  <si>
    <t>Saket Nath Thakur/SF0062081</t>
  </si>
  <si>
    <t>Rajesh Kumar/SF0050524</t>
  </si>
  <si>
    <t>Absconding</t>
  </si>
  <si>
    <t>Completed-Report Submitted</t>
  </si>
  <si>
    <t>Vivek Singh/SF0090494</t>
  </si>
  <si>
    <t>1.Preclose amount collected of Rs. 11000/- on dated 25-09-2025 by Lo Ajit Kumar/SF0084596 from Borrower but not accounted in Fimo same.
2.only Rs. 3313 posted by LO Ajit Kumar/SF0084596.</t>
  </si>
  <si>
    <t>FN25-26-03158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</si>
</sst>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BH3578</v>
      </c>
      <c r="D5" s="63" t="str">
        <f>IF('Physical Cash at Safe'!D28="Yes", 'Physical Cash at Safe'!A4, 'Borrower Wise Details'!C5)</f>
        <v>Barh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45978</v>
      </c>
      <c r="H5" s="107" t="s">
        <v>281</v>
      </c>
      <c r="I5" s="61">
        <v>45997</v>
      </c>
      <c r="J5" s="74" t="str">
        <f>IF('Physical Cash at Safe'!D28="Yes",'Physical Cash at Safe'!E28,IF('Borrower Wise Details'!D5&lt;&gt;"",'Borrower Wise Details'!D5,""))</f>
        <v>FN25-26-03158</v>
      </c>
      <c r="K5" s="81">
        <v>1</v>
      </c>
      <c r="L5" s="82">
        <v>11000</v>
      </c>
      <c r="M5" s="82">
        <v>3313</v>
      </c>
      <c r="N5" s="82" t="s">
        <v>282</v>
      </c>
      <c r="O5" s="82" t="s">
        <v>284</v>
      </c>
      <c r="P5" s="82" t="s">
        <v>287</v>
      </c>
      <c r="Q5" s="82" t="s">
        <v>283</v>
      </c>
      <c r="R5" s="75" t="str">
        <f>IF('Physical Cash at Safe'!$D$28="Yes", 'Physical Cash at Safe'!$A$28, IF('Borrower Wise Details'!F5&lt;&gt;"", 'Borrower Wise Details'!F5, ""))</f>
        <v>Ajit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SF0084596</v>
      </c>
      <c r="U5" s="77" t="s">
        <v>285</v>
      </c>
      <c r="V5" s="61">
        <v>45967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45997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3313</v>
      </c>
      <c r="AE5" s="126">
        <f>IF(AND(AC5="", AD5=""), "", IF(AD5="", AC5, AC5 - IF(ISNUMBER(AD5), AD5, 0)))</f>
        <v>7687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BH3578</v>
      </c>
      <c r="C5" s="50" t="str">
        <f>IF('Fraud Investigation Report'!D5="", "", 'Fraud Investigation Report'!D5)</f>
        <v>Barh</v>
      </c>
      <c r="D5" s="68" t="str">
        <f>IF(OR('Fraud Investigation Report'!R5="", 'Fraud Investigation Report'!R5=0), "", 'Fraud Investigation Report'!R5)</f>
        <v>Ajit Kumar</v>
      </c>
      <c r="E5" s="68" t="str">
        <f>IF(OR('Fraud Investigation Report'!T5="", 'Fraud Investigation Report'!T5=0), "", 'Fraud Investigation Report'!T5)</f>
        <v>SF0084596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11000</v>
      </c>
      <c r="O5" s="69">
        <f>IF('Fraud Investigation Report'!AD5="", "", 'Fraud Investigation Report'!AD5)</f>
        <v>3313</v>
      </c>
      <c r="P5" s="126">
        <f>IF(AND(N5="", O5=""), "", IF(O5="", N5, N5 - IF(ISNUMBER(O5), O5, 0)))</f>
        <v>7687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X6" sqref="X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BH3578</v>
      </c>
      <c r="C5" s="119" t="str">
        <f>IF('Loan Outstanding Report'!$H$5="", "", 'Loan Outstanding Report'!$H$5)</f>
        <v>Barh</v>
      </c>
      <c r="D5" s="130" t="s">
        <v>289</v>
      </c>
      <c r="E5" s="65">
        <v>45997</v>
      </c>
      <c r="F5" s="38" t="s">
        <v>276</v>
      </c>
      <c r="G5" s="49" t="s">
        <v>278</v>
      </c>
      <c r="H5" s="49" t="s">
        <v>277</v>
      </c>
      <c r="I5" s="120" t="s">
        <v>258</v>
      </c>
      <c r="J5" s="120" t="s">
        <v>261</v>
      </c>
      <c r="K5" s="120" t="s">
        <v>265</v>
      </c>
      <c r="L5" s="11">
        <v>358613716</v>
      </c>
      <c r="M5" s="65" t="s">
        <v>266</v>
      </c>
      <c r="N5" s="124">
        <v>24000</v>
      </c>
      <c r="O5" s="124">
        <v>380</v>
      </c>
      <c r="P5" s="121" t="s">
        <v>140</v>
      </c>
      <c r="Q5" s="80">
        <v>45925</v>
      </c>
      <c r="R5" s="124">
        <v>11000</v>
      </c>
      <c r="S5" s="124">
        <v>3313</v>
      </c>
      <c r="T5" s="124">
        <v>0</v>
      </c>
      <c r="U5" s="125">
        <f t="shared" ref="U5" si="0">IF(AND(ISBLANK(R5),ISBLANK(S5),ISBLANK(T5)),"",R5-(S5+T5))</f>
        <v>7687</v>
      </c>
      <c r="V5" s="117" t="s">
        <v>203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5.5546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29">
        <v>45997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248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214522</v>
      </c>
      <c r="J5" s="38" t="s">
        <v>255</v>
      </c>
      <c r="K5" s="84">
        <v>214522</v>
      </c>
      <c r="L5" s="84" t="s">
        <v>256</v>
      </c>
      <c r="M5" s="38" t="s">
        <v>257</v>
      </c>
      <c r="N5" s="84">
        <v>490997</v>
      </c>
      <c r="O5" s="84" t="s">
        <v>258</v>
      </c>
      <c r="P5" s="84">
        <v>783430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358613716</v>
      </c>
      <c r="Z5" s="38" t="s">
        <v>265</v>
      </c>
      <c r="AA5" s="108" t="s">
        <v>266</v>
      </c>
      <c r="AB5" s="84">
        <v>24000</v>
      </c>
      <c r="AC5" s="108"/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380</v>
      </c>
      <c r="AK5" s="84">
        <v>380</v>
      </c>
      <c r="AL5" s="108" t="s">
        <v>272</v>
      </c>
      <c r="AM5" s="84">
        <v>16313.02</v>
      </c>
      <c r="AN5" s="112">
        <v>4206.9799999999996</v>
      </c>
      <c r="AO5" s="112">
        <v>20520</v>
      </c>
      <c r="AP5" s="112">
        <v>7686.98</v>
      </c>
      <c r="AQ5" s="112">
        <v>414.02</v>
      </c>
      <c r="AR5" s="112">
        <v>8101</v>
      </c>
      <c r="AS5" s="112">
        <v>343.51</v>
      </c>
      <c r="AT5" s="112">
        <v>36.49</v>
      </c>
      <c r="AU5" s="112">
        <v>380</v>
      </c>
      <c r="AV5" s="84">
        <v>55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111</v>
      </c>
      <c r="BJ5" s="85">
        <v>45997</v>
      </c>
      <c r="BK5" s="84"/>
      <c r="BL5" s="38"/>
      <c r="BM5" s="115" t="s">
        <v>120</v>
      </c>
      <c r="BN5" s="116" t="s">
        <v>201</v>
      </c>
      <c r="BO5" s="84" t="s">
        <v>245</v>
      </c>
      <c r="BP5" s="84">
        <v>11000</v>
      </c>
      <c r="BQ5" s="117" t="s">
        <v>203</v>
      </c>
      <c r="BR5" s="118" t="s">
        <v>279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2025-12-09T07:57:41Z</dcterms:modified>
</cp:coreProperties>
</file>