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Ashthwan CSS\Ashthwan CSS\Report\"/>
    </mc:Choice>
  </mc:AlternateContent>
  <xr:revisionPtr revIDLastSave="0" documentId="13_ncr:1_{76990E18-40E9-458B-93BE-53278F17806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<sst xmlns="http://schemas.openxmlformats.org/spreadsheetml/2006/main" count="377" uniqueCount="297">
  <si>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</si>
  <si>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</si>
  <si>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</si>
  <si>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</si>
  <si>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</si>
  <si>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</si>
  <si>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</si>
  <si>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</si>
  <si>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</si>
  <si>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</si>
  <si>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</si>
  <si>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</si>
  <si>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</si>
  <si>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</si>
  <si>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</si>
  <si>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</si>
  <si>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</si>
  <si>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</si>
  <si>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</si>
  <si>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</si>
  <si>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</si>
  <si>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</si>
  <si>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</si>
  <si>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</si>
  <si>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</si>
  <si>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</si>
  <si>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</si>
  <si>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</si>
  <si>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</si>
  <si>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</si>
  <si>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</si>
  <si>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</si>
  <si>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</si>
  <si>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</si>
  <si>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</si>
  <si>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</si>
  <si>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</si>
  <si>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</si>
  <si>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</si>
  <si>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</si>
  <si>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</si>
  <si>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</si>
  <si>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</si>
  <si>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</si>
  <si>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</si>
  <si>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</si>
  <si>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</si>
  <si>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</si>
  <si>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</si>
  <si>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</si>
  <si>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</si>
  <si>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</si>
  <si>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</si>
  <si>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</si>
  <si>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</si>
  <si>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</si>
  <si>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</si>
  <si>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</si>
  <si>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</si>
  <si>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</si>
  <si>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</si>
  <si>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</si>
  <si>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</si>
  <si>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</si>
  <si>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</si>
  <si>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</si>
  <si>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</si>
  <si>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</si>
  <si>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</si>
  <si>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</si>
  <si>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</si>
  <si>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</si>
  <si>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</si>
  <si>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</si>
  <si>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</si>
  <si>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</si>
  <si>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</si>
  <si>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</si>
  <si>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</si>
  <si>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</si>
  <si>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</si>
  <si>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</si>
  <si>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</si>
  <si>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</si>
  <si>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</si>
  <si>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</si>
  <si>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</si>
  <si>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</si>
  <si>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</si>
  <si>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</si>
  <si>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</si>
  <si>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</si>
  <si>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</si>
  <si>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</si>
  <si>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</si>
  <si>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</si>
  <si>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</si>
  <si>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</si>
  <si>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</si>
  <si>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</si>
  <si>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</si>
  <si>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</si>
  <si>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</si>
  <si>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</si>
  <si>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</si>
  <si>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</si>
  <si>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</si>
  <si>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</si>
  <si>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</si>
  <si>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</si>
  <si>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</si>
  <si>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</si>
  <si>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</si>
  <si>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</si>
  <si>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</si>
  <si>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</si>
  <si>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</si>
  <si>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</si>
  <si>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</si>
  <si>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</si>
  <si>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</si>
  <si>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</si>
  <si>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</si>
  <si>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</si>
  <si>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</si>
  <si>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</si>
  <si>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</si>
  <si>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</si>
  <si>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</si>
  <si>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</si>
  <si>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</si>
  <si>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</si>
  <si>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</si>
  <si>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</si>
  <si>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</si>
  <si>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</si>
  <si>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</si>
  <si>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</si>
  <si>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</si>
  <si>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</si>
  <si>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</si>
  <si>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</si>
  <si>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</si>
  <si>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</si>
  <si>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</si>
  <si>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</si>
  <si>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</si>
  <si>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</si>
  <si>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</si>
  <si>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</si>
  <si>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</si>
  <si>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</si>
  <si>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</si>
  <si>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</si>
  <si>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</si>
  <si>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</si>
  <si>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</si>
  <si>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</si>
  <si>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</si>
  <si>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</si>
  <si>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</si>
  <si>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</si>
  <si>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</si>
  <si>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</si>
  <si>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</si>
  <si>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</si>
  <si>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</si>
  <si>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</si>
  <si>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</si>
  <si>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</si>
  <si>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</si>
  <si>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</si>
  <si>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</si>
  <si>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</si>
  <si>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</si>
  <si>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</si>
  <si>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</si>
  <si>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</si>
  <si>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</si>
  <si>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</si>
  <si>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</si>
  <si>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</si>
  <si>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</si>
  <si>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</si>
  <si>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</si>
  <si>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</si>
  <si>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</si>
  <si>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</si>
  <si>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</si>
  <si>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</si>
  <si>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</si>
  <si>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</si>
  <si>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</si>
  <si>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</si>
  <si>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</si>
  <si>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</si>
  <si>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</si>
  <si>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</si>
  <si>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</si>
  <si>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</si>
  <si>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</si>
  <si>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</si>
  <si>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</si>
  <si>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</si>
  <si>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</si>
  <si>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</si>
  <si>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</si>
  <si>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</si>
  <si>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</si>
  <si>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</si>
  <si>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</si>
  <si>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</si>
  <si>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</si>
  <si>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</si>
  <si>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</si>
  <si>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</si>
  <si>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</si>
  <si>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</si>
  <si>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</si>
  <si>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</si>
  <si>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</si>
  <si>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</si>
  <si>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</si>
  <si>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</si>
  <si>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</si>
  <si>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</si>
  <si>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</si>
  <si>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</si>
  <si>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</si>
  <si>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</si>
  <si>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</si>
  <si>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</si>
  <si>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</si>
  <si>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</si>
  <si>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</si>
  <si>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</si>
  <si>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</si>
  <si>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</si>
  <si>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</si>
  <si>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</si>
  <si>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</si>
  <si>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</si>
  <si>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</si>
  <si>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</si>
  <si>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</si>
  <si>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</si>
  <si>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</si>
  <si>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</si>
  <si>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Chetana</t>
  </si>
  <si>
    <t>HINDU</t>
  </si>
  <si>
    <t>CSS</t>
  </si>
  <si>
    <t>Agriculture &amp; Farming</t>
  </si>
  <si>
    <t>Open</t>
  </si>
  <si>
    <t>Bihar-2</t>
  </si>
  <si>
    <t>Gaya</t>
  </si>
  <si>
    <t>Rajgir</t>
  </si>
  <si>
    <t>Ashthawan</t>
  </si>
  <si>
    <t>BH3564</t>
  </si>
  <si>
    <t>chotti kenar</t>
  </si>
  <si>
    <t>SF0092470</t>
  </si>
  <si>
    <t>Gautam Kumar</t>
  </si>
  <si>
    <t>552052</t>
  </si>
  <si>
    <t xml:space="preserve">Ganga </t>
  </si>
  <si>
    <t>SID951376154089</t>
  </si>
  <si>
    <t>BC</t>
  </si>
  <si>
    <t>GANGOTRI DEVI</t>
  </si>
  <si>
    <t>Unnati</t>
  </si>
  <si>
    <t>19-Jun-2023</t>
  </si>
  <si>
    <t>Thu</t>
  </si>
  <si>
    <t>2</t>
  </si>
  <si>
    <t>4.19 Yrs</t>
  </si>
  <si>
    <t>02 Oct 2021</t>
  </si>
  <si>
    <t>&gt; 4 to 6 Years</t>
  </si>
  <si>
    <t>03-Aug-2023</t>
  </si>
  <si>
    <t>03-Jun-2025</t>
  </si>
  <si>
    <t>13-Apr-2024</t>
  </si>
  <si>
    <t>0</t>
  </si>
  <si>
    <t>02-May-2024</t>
  </si>
  <si>
    <t>05-Jun-2025</t>
  </si>
  <si>
    <t>30-Sep-2025</t>
  </si>
  <si>
    <t>30-Jun-2025</t>
  </si>
  <si>
    <t>7015193285</t>
  </si>
  <si>
    <t>Randhir Kumar/SF0059879</t>
  </si>
  <si>
    <t>Dileep Kumar Sharma/SF0081511</t>
  </si>
  <si>
    <t>Santosh swarnkar/SF0032531</t>
  </si>
  <si>
    <t>Ravi Kumar Ranjan/SF0072744</t>
  </si>
  <si>
    <t>Saket Nath Thakur/SF0062081</t>
  </si>
  <si>
    <t>Staff Pappu Kumar/SF0089483 collected 1 EMI of Rs. 2780/- through UPI on dated-03/03/2025 but entry not posted in Fimo.</t>
  </si>
  <si>
    <t>Staff Pappu Kumar/SF0089483 collected 1 EMI of Rs. 2620/- through UPI on dated-03/03/2025 but entry not posted in Fimo.</t>
  </si>
  <si>
    <t>Pappu Kumar</t>
  </si>
  <si>
    <t>SF0089483</t>
  </si>
  <si>
    <t>Credit Assistant</t>
  </si>
  <si>
    <t>FIR Not Filled</t>
  </si>
  <si>
    <t>Terminated</t>
  </si>
  <si>
    <t>Reporting Time : 12:30 PM</t>
  </si>
  <si>
    <t>Borrower complaint to CSS that she paid EMI continue but showing od,After verification it is identified that Staff Staff Pappu Kumar/SF0089483 collected  EMI of Rs. 5400/- through UPI on dated-03/03/2025 from the one borrowerbut entry not posted in FIMO staff terminated on 19-Feb-2025.</t>
  </si>
  <si>
    <t>FN25-26-03167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</si>
</sst>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45971</v>
      </c>
      <c r="H5" s="106" t="s">
        <v>250</v>
      </c>
      <c r="I5" s="61">
        <v>45999</v>
      </c>
      <c r="J5" s="74" t="str">
        <f>IF('Physical Cash at Safe'!D28="Yes",'Physical Cash at Safe'!E28,IF('Borrower Wise Details'!D5&lt;&gt;"",'Borrower Wise Details'!D5,""))</f>
        <v>FN25-26-03167</v>
      </c>
      <c r="K5" s="81">
        <v>1</v>
      </c>
      <c r="L5" s="82">
        <v>0</v>
      </c>
      <c r="M5" s="82">
        <v>0</v>
      </c>
      <c r="N5" s="82" t="s">
        <v>283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>Pappu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SF0089483</v>
      </c>
      <c r="U5" s="77" t="s">
        <v>293</v>
      </c>
      <c r="V5" s="61">
        <v>45707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45999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5400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45999</v>
      </c>
      <c r="AH5" s="70" t="s">
        <v>295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Pappu Kumar</v>
      </c>
      <c r="E5" s="68" t="str">
        <f>IF(OR('Fraud Investigation Report'!T5="", 'Fraud Investigation Report'!T5=0), "", 'Fraud Investigation Report'!T5)</f>
        <v>SF0089483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5400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5400</v>
      </c>
      <c r="Q5" s="49"/>
      <c r="R5" s="84" t="s">
        <v>292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110" zoomScaleNormal="11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135" t="s">
        <v>296</v>
      </c>
      <c r="E5" s="65">
        <v>45999</v>
      </c>
      <c r="F5" s="134" t="s">
        <v>289</v>
      </c>
      <c r="G5" s="133" t="s">
        <v>290</v>
      </c>
      <c r="H5" s="49" t="s">
        <v>291</v>
      </c>
      <c r="I5" s="119" t="s">
        <v>261</v>
      </c>
      <c r="J5" s="119" t="s">
        <v>263</v>
      </c>
      <c r="K5" s="119" t="s">
        <v>265</v>
      </c>
      <c r="L5" s="11">
        <v>351846529</v>
      </c>
      <c r="M5" s="65" t="s">
        <v>267</v>
      </c>
      <c r="N5" s="123">
        <v>52000</v>
      </c>
      <c r="O5" s="123">
        <v>2780</v>
      </c>
      <c r="P5" s="120" t="s">
        <v>139</v>
      </c>
      <c r="Q5" s="80">
        <v>45719</v>
      </c>
      <c r="R5" s="123">
        <v>2780</v>
      </c>
      <c r="S5" s="123">
        <v>0</v>
      </c>
      <c r="T5" s="123">
        <v>0</v>
      </c>
      <c r="U5" s="124">
        <f t="shared" ref="U5" si="0">IF(AND(ISBLANK(R5),ISBLANK(S5),ISBLANK(T5)),"",R5-(S5+T5))</f>
        <v>2780</v>
      </c>
      <c r="V5" s="116" t="s">
        <v>202</v>
      </c>
      <c r="W5" s="121" t="s">
        <v>287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8" t="str">
        <f>IF(J6&lt;&gt;"", $C$5, "")</f>
        <v>Ashthawan</v>
      </c>
      <c r="D6" s="41" t="str">
        <f>IF(J6&lt;&gt;"", $D$5, "")</f>
        <v>FN25-26-03167</v>
      </c>
      <c r="E6" s="65">
        <v>45999</v>
      </c>
      <c r="F6" s="38" t="str">
        <f>IF(J6&lt;&gt;"", $F$5, "")</f>
        <v>Pappu Kumar</v>
      </c>
      <c r="G6" s="49" t="str">
        <f>IF(J6&lt;&gt;"", $G$5, "")</f>
        <v>SF0089483</v>
      </c>
      <c r="H6" s="49" t="str">
        <f t="shared" ref="H6:H16" si="1">IF(J6&lt;&gt;"", $H$5, "")</f>
        <v>Credit Assistant</v>
      </c>
      <c r="I6" s="119" t="s">
        <v>261</v>
      </c>
      <c r="J6" s="119" t="s">
        <v>263</v>
      </c>
      <c r="K6" s="119" t="s">
        <v>265</v>
      </c>
      <c r="L6" s="11">
        <v>356383556</v>
      </c>
      <c r="M6" s="65" t="s">
        <v>275</v>
      </c>
      <c r="N6" s="123">
        <v>40000</v>
      </c>
      <c r="O6" s="123">
        <v>2690</v>
      </c>
      <c r="P6" s="120" t="s">
        <v>139</v>
      </c>
      <c r="Q6" s="80">
        <v>45719</v>
      </c>
      <c r="R6" s="123">
        <v>2620</v>
      </c>
      <c r="S6" s="123">
        <v>0</v>
      </c>
      <c r="T6" s="123">
        <v>0</v>
      </c>
      <c r="U6" s="124">
        <f t="shared" ref="U6:U69" si="2">IF(AND(ISBLANK(R6),ISBLANK(S6),ISBLANK(T6)),"",R6-(S6+T6))</f>
        <v>2620</v>
      </c>
      <c r="V6" s="116" t="s">
        <v>202</v>
      </c>
      <c r="W6" s="121" t="s">
        <v>288</v>
      </c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si="1"/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45999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294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253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256</v>
      </c>
      <c r="I5" s="84">
        <v>225198</v>
      </c>
      <c r="J5" s="38" t="s">
        <v>258</v>
      </c>
      <c r="K5" s="84">
        <v>225198</v>
      </c>
      <c r="L5" s="84" t="s">
        <v>259</v>
      </c>
      <c r="M5" s="38" t="s">
        <v>260</v>
      </c>
      <c r="N5" s="84">
        <v>24350</v>
      </c>
      <c r="O5" s="84">
        <v>552052</v>
      </c>
      <c r="P5" s="84">
        <v>381846</v>
      </c>
      <c r="Q5" s="38" t="s">
        <v>262</v>
      </c>
      <c r="R5" s="38" t="s">
        <v>248</v>
      </c>
      <c r="S5" s="84" t="s">
        <v>263</v>
      </c>
      <c r="T5" s="84" t="s">
        <v>263</v>
      </c>
      <c r="U5" s="84" t="s">
        <v>264</v>
      </c>
      <c r="V5" s="84" t="s">
        <v>249</v>
      </c>
      <c r="W5" s="84">
        <v>541</v>
      </c>
      <c r="X5" s="38" t="s">
        <v>251</v>
      </c>
      <c r="Y5" s="84">
        <v>351846529</v>
      </c>
      <c r="Z5" s="38" t="s">
        <v>265</v>
      </c>
      <c r="AA5" s="107" t="s">
        <v>267</v>
      </c>
      <c r="AB5" s="84">
        <v>52000</v>
      </c>
      <c r="AC5" s="107" t="s">
        <v>268</v>
      </c>
      <c r="AD5" s="84">
        <v>24</v>
      </c>
      <c r="AE5" s="84" t="s">
        <v>269</v>
      </c>
      <c r="AF5" s="84" t="s">
        <v>270</v>
      </c>
      <c r="AG5" s="107" t="s">
        <v>271</v>
      </c>
      <c r="AH5" s="84" t="s">
        <v>272</v>
      </c>
      <c r="AI5" s="107" t="s">
        <v>273</v>
      </c>
      <c r="AJ5" s="84">
        <v>2780</v>
      </c>
      <c r="AK5" s="84">
        <v>2780</v>
      </c>
      <c r="AL5" s="107" t="s">
        <v>274</v>
      </c>
      <c r="AM5" s="84">
        <v>38244.51</v>
      </c>
      <c r="AN5" s="111">
        <v>14575.49</v>
      </c>
      <c r="AO5" s="111">
        <v>52820</v>
      </c>
      <c r="AP5" s="111">
        <v>13755.49</v>
      </c>
      <c r="AQ5" s="111">
        <v>881.51</v>
      </c>
      <c r="AR5" s="111">
        <v>14637</v>
      </c>
      <c r="AS5" s="111">
        <v>13755.49</v>
      </c>
      <c r="AT5" s="111">
        <v>881.51</v>
      </c>
      <c r="AU5" s="111">
        <v>14637</v>
      </c>
      <c r="AV5" s="84">
        <v>29</v>
      </c>
      <c r="AW5" s="84"/>
      <c r="AX5" s="84"/>
      <c r="AY5" s="107"/>
      <c r="AZ5" s="84"/>
      <c r="BA5" s="84"/>
      <c r="BB5" s="84" t="s">
        <v>252</v>
      </c>
      <c r="BC5" s="84"/>
      <c r="BD5" s="107" t="s">
        <v>279</v>
      </c>
      <c r="BE5" s="84"/>
      <c r="BF5" s="38" t="s">
        <v>263</v>
      </c>
      <c r="BG5" s="84" t="s">
        <v>281</v>
      </c>
      <c r="BH5" s="113" t="s">
        <v>282</v>
      </c>
      <c r="BI5" s="38" t="s">
        <v>111</v>
      </c>
      <c r="BJ5" s="85">
        <v>45999</v>
      </c>
      <c r="BK5" s="84"/>
      <c r="BL5" s="38"/>
      <c r="BM5" s="114" t="s">
        <v>120</v>
      </c>
      <c r="BN5" s="115" t="s">
        <v>200</v>
      </c>
      <c r="BO5" s="84" t="s">
        <v>243</v>
      </c>
      <c r="BP5" s="84">
        <v>2780</v>
      </c>
      <c r="BQ5" s="116" t="s">
        <v>202</v>
      </c>
      <c r="BR5" s="132" t="s">
        <v>287</v>
      </c>
    </row>
    <row r="6" spans="1:70" s="112" customFormat="1" ht="15" customHeight="1" x14ac:dyDescent="0.3">
      <c r="A6" s="84">
        <v>2</v>
      </c>
      <c r="B6" s="38" t="s">
        <v>247</v>
      </c>
      <c r="C6" s="38" t="s">
        <v>253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256</v>
      </c>
      <c r="I6" s="84">
        <v>225198</v>
      </c>
      <c r="J6" s="38" t="s">
        <v>258</v>
      </c>
      <c r="K6" s="84">
        <v>225198</v>
      </c>
      <c r="L6" s="84" t="s">
        <v>259</v>
      </c>
      <c r="M6" s="38" t="s">
        <v>260</v>
      </c>
      <c r="N6" s="84">
        <v>24350</v>
      </c>
      <c r="O6" s="84" t="s">
        <v>261</v>
      </c>
      <c r="P6" s="84">
        <v>381846</v>
      </c>
      <c r="Q6" s="38" t="s">
        <v>262</v>
      </c>
      <c r="R6" s="38" t="s">
        <v>266</v>
      </c>
      <c r="S6" s="84" t="s">
        <v>263</v>
      </c>
      <c r="T6" s="84" t="s">
        <v>263</v>
      </c>
      <c r="U6" s="84" t="s">
        <v>264</v>
      </c>
      <c r="V6" s="84" t="s">
        <v>249</v>
      </c>
      <c r="W6" s="84">
        <v>0</v>
      </c>
      <c r="X6" s="38" t="s">
        <v>251</v>
      </c>
      <c r="Y6" s="84">
        <v>356383556</v>
      </c>
      <c r="Z6" s="38" t="s">
        <v>265</v>
      </c>
      <c r="AA6" s="107" t="s">
        <v>275</v>
      </c>
      <c r="AB6" s="84">
        <v>40000</v>
      </c>
      <c r="AC6" s="107" t="s">
        <v>268</v>
      </c>
      <c r="AD6" s="84">
        <v>18</v>
      </c>
      <c r="AE6" s="84" t="s">
        <v>276</v>
      </c>
      <c r="AF6" s="84" t="s">
        <v>270</v>
      </c>
      <c r="AG6" s="107" t="s">
        <v>271</v>
      </c>
      <c r="AH6" s="84" t="s">
        <v>272</v>
      </c>
      <c r="AI6" s="107" t="s">
        <v>277</v>
      </c>
      <c r="AJ6" s="84">
        <v>2690</v>
      </c>
      <c r="AK6" s="84">
        <v>2690</v>
      </c>
      <c r="AL6" s="107" t="s">
        <v>278</v>
      </c>
      <c r="AM6" s="84">
        <v>20643.419999999998</v>
      </c>
      <c r="AN6" s="111">
        <v>6256.58</v>
      </c>
      <c r="AO6" s="111">
        <v>26900</v>
      </c>
      <c r="AP6" s="111">
        <v>19356.580000000002</v>
      </c>
      <c r="AQ6" s="111">
        <v>1776.42</v>
      </c>
      <c r="AR6" s="111">
        <v>21133</v>
      </c>
      <c r="AS6" s="111">
        <v>19356.580000000002</v>
      </c>
      <c r="AT6" s="111">
        <v>1776.42</v>
      </c>
      <c r="AU6" s="111">
        <v>21133</v>
      </c>
      <c r="AV6" s="84">
        <v>20</v>
      </c>
      <c r="AW6" s="84"/>
      <c r="AX6" s="84"/>
      <c r="AY6" s="107"/>
      <c r="AZ6" s="84"/>
      <c r="BA6" s="84"/>
      <c r="BB6" s="84" t="s">
        <v>252</v>
      </c>
      <c r="BC6" s="84"/>
      <c r="BD6" s="107" t="s">
        <v>280</v>
      </c>
      <c r="BE6" s="84"/>
      <c r="BF6" s="38" t="s">
        <v>263</v>
      </c>
      <c r="BG6" s="84" t="s">
        <v>281</v>
      </c>
      <c r="BH6" s="113" t="s">
        <v>282</v>
      </c>
      <c r="BI6" s="38" t="s">
        <v>111</v>
      </c>
      <c r="BJ6" s="85">
        <v>45999</v>
      </c>
      <c r="BK6" s="84"/>
      <c r="BL6" s="38"/>
      <c r="BM6" s="114" t="s">
        <v>120</v>
      </c>
      <c r="BN6" s="115" t="s">
        <v>200</v>
      </c>
      <c r="BO6" s="84" t="s">
        <v>243</v>
      </c>
      <c r="BP6" s="84">
        <v>2620</v>
      </c>
      <c r="BQ6" s="116" t="s">
        <v>202</v>
      </c>
      <c r="BR6" s="117" t="s">
        <v>288</v>
      </c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2025-12-08T12:08:58Z</dcterms:modified>
</cp:coreProperties>
</file>