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064D06D1-1570-44D9-9F4E-6B8D7CFA6FE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<sst xmlns="http://schemas.openxmlformats.org/spreadsheetml/2006/main" count="346" uniqueCount="295">
  <si>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</si>
  <si>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</si>
  <si>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</si>
  <si>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</si>
  <si>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</si>
  <si>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</si>
  <si>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</si>
  <si>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</si>
  <si>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</si>
  <si>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</si>
  <si>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</si>
  <si>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</si>
  <si>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</si>
  <si>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</si>
  <si>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</si>
  <si>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</si>
  <si>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</si>
  <si>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</si>
  <si>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</si>
  <si>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</si>
  <si>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</si>
  <si>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</si>
  <si>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</si>
  <si>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</si>
  <si>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</si>
  <si>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</si>
  <si>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</si>
  <si>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</si>
  <si>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</si>
  <si>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</si>
  <si>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</si>
  <si>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</si>
  <si>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</si>
  <si>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</si>
  <si>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</si>
  <si>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</si>
  <si>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</si>
  <si>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</si>
  <si>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</si>
  <si>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</si>
  <si>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</si>
  <si>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</si>
  <si>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</si>
  <si>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</si>
  <si>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</si>
  <si>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</si>
  <si>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</si>
  <si>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</si>
  <si>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</si>
  <si>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</si>
  <si>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</si>
  <si>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</si>
  <si>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</si>
  <si>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</si>
  <si>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</si>
  <si>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</si>
  <si>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</si>
  <si>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</si>
  <si>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</si>
  <si>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</si>
  <si>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</si>
  <si>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</si>
  <si>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</si>
  <si>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</si>
  <si>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</si>
  <si>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</si>
  <si>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</si>
  <si>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</si>
  <si>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</si>
  <si>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</si>
  <si>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</si>
  <si>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</si>
  <si>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</si>
  <si>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</si>
  <si>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</si>
  <si>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</si>
  <si>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</si>
  <si>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</si>
  <si>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</si>
  <si>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</si>
  <si>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</si>
  <si>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</si>
  <si>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</si>
  <si>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</si>
  <si>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</si>
  <si>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</si>
  <si>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</si>
  <si>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</si>
  <si>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</si>
  <si>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</si>
  <si>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</si>
  <si>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</si>
  <si>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</si>
  <si>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</si>
  <si>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</si>
  <si>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</si>
  <si>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</si>
  <si>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</si>
  <si>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</si>
  <si>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</si>
  <si>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</si>
  <si>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</si>
  <si>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</si>
  <si>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</si>
  <si>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</si>
  <si>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</si>
  <si>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</si>
  <si>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</si>
  <si>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</si>
  <si>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</si>
  <si>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</si>
  <si>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</si>
  <si>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</si>
  <si>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</si>
  <si>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</si>
  <si>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</si>
  <si>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</si>
  <si>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</si>
  <si>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</si>
  <si>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</si>
  <si>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</si>
  <si>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</si>
  <si>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</si>
  <si>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</si>
  <si>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</si>
  <si>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</si>
  <si>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</si>
  <si>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</si>
  <si>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</si>
  <si>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</si>
  <si>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</si>
  <si>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</si>
  <si>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</si>
  <si>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</si>
  <si>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</si>
  <si>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</si>
  <si>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</si>
  <si>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</si>
  <si>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</si>
  <si>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</si>
  <si>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</si>
  <si>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</si>
  <si>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</si>
  <si>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</si>
  <si>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</si>
  <si>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</si>
  <si>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</si>
  <si>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</si>
  <si>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</si>
  <si>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</si>
  <si>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</si>
  <si>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</si>
  <si>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</si>
  <si>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</si>
  <si>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</si>
  <si>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</si>
  <si>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</si>
  <si>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</si>
  <si>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</si>
  <si>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</si>
  <si>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</si>
  <si>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</si>
  <si>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</si>
  <si>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</si>
  <si>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</si>
  <si>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</si>
  <si>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</si>
  <si>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</si>
  <si>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</si>
  <si>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</si>
  <si>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</si>
  <si>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</si>
  <si>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</si>
  <si>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</si>
  <si>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</si>
  <si>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</si>
  <si>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</si>
  <si>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</si>
  <si>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</si>
  <si>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</si>
  <si>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</si>
  <si>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</si>
  <si>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</si>
  <si>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</si>
  <si>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</si>
  <si>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</si>
  <si>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</si>
  <si>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</si>
  <si>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</si>
  <si>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</si>
  <si>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</si>
  <si>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</si>
  <si>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</si>
  <si>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</si>
  <si>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</si>
  <si>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</si>
  <si>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</si>
  <si>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</si>
  <si>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</si>
  <si>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</si>
  <si>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</si>
  <si>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</si>
  <si>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</si>
  <si>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</si>
  <si>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</si>
  <si>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</si>
  <si>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</si>
  <si>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</si>
  <si>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</si>
  <si>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</si>
  <si>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</si>
  <si>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</si>
  <si>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</si>
  <si>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</si>
  <si>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</si>
  <si>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</si>
  <si>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</si>
  <si>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</si>
  <si>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</si>
  <si>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</si>
  <si>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</si>
  <si>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</si>
  <si>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</si>
  <si>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</si>
  <si>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</si>
  <si>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</si>
  <si>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</si>
  <si>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</si>
  <si>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</si>
  <si>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</si>
  <si>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</si>
  <si>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</si>
  <si>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</si>
  <si>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</si>
  <si>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</si>
  <si>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</si>
  <si>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</si>
  <si>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</si>
  <si>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</si>
  <si>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</si>
  <si>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</si>
  <si>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</si>
  <si>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</si>
  <si>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</si>
  <si>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</si>
  <si>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</si>
  <si>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</si>
  <si>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 generation date &amp; time: Tuesday, December 30, 2025 11:46 AM</t>
  </si>
  <si>
    <t>Loan Outstanding Report Detailed as on 30-Dec-2025</t>
  </si>
  <si>
    <t>East</t>
  </si>
  <si>
    <t>Chetana</t>
  </si>
  <si>
    <t>HINDU</t>
  </si>
  <si>
    <t>2</t>
  </si>
  <si>
    <t>Open</t>
  </si>
  <si>
    <t>Terminated</t>
  </si>
  <si>
    <t>Complaint Lodged</t>
  </si>
  <si>
    <t>Completed-Report Submitted</t>
  </si>
  <si>
    <t>CSS</t>
  </si>
  <si>
    <t>Bihar-2</t>
  </si>
  <si>
    <t>Gaya</t>
  </si>
  <si>
    <t>Rajgir</t>
  </si>
  <si>
    <t>Pakribarwan</t>
  </si>
  <si>
    <t>BH2827</t>
  </si>
  <si>
    <t>Warisaliganj</t>
  </si>
  <si>
    <t>Loharpura</t>
  </si>
  <si>
    <t>SF0090307</t>
  </si>
  <si>
    <t>Madhu Kumar</t>
  </si>
  <si>
    <t>670639</t>
  </si>
  <si>
    <t>ragni</t>
  </si>
  <si>
    <t>SID951376088572</t>
  </si>
  <si>
    <t>SC</t>
  </si>
  <si>
    <t>Animal Husbandry &amp; Poultry</t>
  </si>
  <si>
    <t>PUNAM KUMARI</t>
  </si>
  <si>
    <t>26-Aug-2023</t>
  </si>
  <si>
    <t>Mon</t>
  </si>
  <si>
    <t>4.33 Yrs</t>
  </si>
  <si>
    <t>10 Aug 2021</t>
  </si>
  <si>
    <t>&gt; 4 to 6 Years</t>
  </si>
  <si>
    <t>02-Oct-2023</t>
  </si>
  <si>
    <t>08-Oct-2025</t>
  </si>
  <si>
    <t>7979087238</t>
  </si>
  <si>
    <t>Randhir Kumar/SF0059879</t>
  </si>
  <si>
    <t>Staff Ajay Kumar Sharma/SF0071032 collected 2 EMI of Rs. 5560/- through UPI on dated-02/09/2024 and 04/11/2024 but entry not posted in Fimo.</t>
  </si>
  <si>
    <t>FN25-26-03187</t>
  </si>
  <si>
    <t>Ajay Kumar Sharma</t>
  </si>
  <si>
    <t>SF0071032</t>
  </si>
  <si>
    <t>Credit Assistant</t>
  </si>
  <si>
    <t>352680402</t>
  </si>
  <si>
    <t>Staff Ajay Kumar Sharma/SF0071032 collected EMI of Rs. 2780/- through UPI on dated-02/09/2024 but entry not posted in Fimo.</t>
  </si>
  <si>
    <t>Staff Ajay Kumar Sharma/SF0071032 collected  EMI of Rs. 2780/- through UPI on dated-and 04/11/2024 but entry not posted in Fimo.</t>
  </si>
  <si>
    <t>Kumar  Gaurav/SF0079818</t>
  </si>
  <si>
    <t>Santosh swarnkar/SF0032531</t>
  </si>
  <si>
    <t>Ravi Kumar Ranjan/SF0072744</t>
  </si>
  <si>
    <t>Saket Nath Thakur/SF0062081</t>
  </si>
  <si>
    <t>Borrower complain to CSS that she paid EMI regularely but showing od,After verification it is identified that Staff Ajay Kumar Sharma/SF0071032 collected 2 EMI of Rs. 5560/- through UPI on dated-02/09/2024 and 04/11/2024 but entry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</si>
</sst>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7"/>
      <color rgb="FF242424"/>
      <name val="Aptos Narrow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BH2827</v>
      </c>
      <c r="D5" s="63" t="str">
        <f>IF('Physical Cash at Safe'!D28="Yes", 'Physical Cash at Safe'!A4, 'Borrower Wise Details'!C5)</f>
        <v>Warisaliganj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45975</v>
      </c>
      <c r="H5" s="107" t="s">
        <v>257</v>
      </c>
      <c r="I5" s="61">
        <v>46001</v>
      </c>
      <c r="J5" s="74" t="str">
        <f>IF('Physical Cash at Safe'!D28="Yes",'Physical Cash at Safe'!E28,IF('Borrower Wise Details'!D5&lt;&gt;"",'Borrower Wise Details'!D5,""))</f>
        <v>FN25-26-03187</v>
      </c>
      <c r="K5" s="81">
        <v>1</v>
      </c>
      <c r="L5" s="82">
        <v>5560</v>
      </c>
      <c r="M5" s="82">
        <v>0</v>
      </c>
      <c r="N5" s="129" t="s">
        <v>290</v>
      </c>
      <c r="O5" s="82" t="s">
        <v>291</v>
      </c>
      <c r="P5" s="82" t="s">
        <v>292</v>
      </c>
      <c r="Q5" s="82" t="s">
        <v>293</v>
      </c>
      <c r="R5" s="75" t="str">
        <f>IF('Physical Cash at Safe'!$D$28="Yes", 'Physical Cash at Safe'!$A$28, IF('Borrower Wise Details'!F5&lt;&gt;"", 'Borrower Wise Details'!F5, ""))</f>
        <v>Ajay Kumar Sharma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SF0071032</v>
      </c>
      <c r="U5" s="77" t="s">
        <v>254</v>
      </c>
      <c r="V5" s="61">
        <v>45733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256</v>
      </c>
      <c r="Z5" s="61">
        <v>46020</v>
      </c>
      <c r="AA5" s="61">
        <v>46020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5560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5560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46022</v>
      </c>
      <c r="AH5" s="70" t="s">
        <v>294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BH2827</v>
      </c>
      <c r="C5" s="50" t="str">
        <f>IF('Fraud Investigation Report'!D5="", "", 'Fraud Investigation Report'!D5)</f>
        <v>Warisaliganj</v>
      </c>
      <c r="D5" s="68" t="str">
        <f>IF(OR('Fraud Investigation Report'!R5="", 'Fraud Investigation Report'!R5=0), "", 'Fraud Investigation Report'!R5)</f>
        <v>Ajay Kumar Sharma</v>
      </c>
      <c r="E5" s="68" t="str">
        <f>IF(OR('Fraud Investigation Report'!T5="", 'Fraud Investigation Report'!T5=0), "", 'Fraud Investigation Report'!T5)</f>
        <v>SF0071032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FN25-26-03187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5560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5560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5560</v>
      </c>
      <c r="Q5" s="49"/>
      <c r="R5" s="84" t="s">
        <v>255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D34" sqref="D34:E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>
        <v>0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/>
      <c r="C33" s="39" t="s">
        <v>84</v>
      </c>
      <c r="D33" s="148"/>
      <c r="E33" s="149"/>
    </row>
    <row r="34" spans="1:5" ht="27.6" x14ac:dyDescent="0.3">
      <c r="A34" s="39" t="s">
        <v>220</v>
      </c>
      <c r="B34" s="38"/>
      <c r="C34" s="39" t="s">
        <v>221</v>
      </c>
      <c r="D34" s="150"/>
      <c r="E34" s="151"/>
    </row>
    <row r="35" spans="1:5" ht="27.6" x14ac:dyDescent="0.3">
      <c r="A35" s="39" t="s">
        <v>222</v>
      </c>
      <c r="B35" s="38"/>
      <c r="C35" s="39" t="s">
        <v>224</v>
      </c>
      <c r="D35" s="150"/>
      <c r="E35" s="151"/>
    </row>
    <row r="36" spans="1:5" ht="25.5" customHeight="1" x14ac:dyDescent="0.3">
      <c r="A36" s="39" t="s">
        <v>223</v>
      </c>
      <c r="B36" s="38"/>
      <c r="C36" s="39" t="s">
        <v>225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BH2827</v>
      </c>
      <c r="C5" s="119" t="str">
        <f>IF('Loan Outstanding Report'!$H$5="", "", 'Loan Outstanding Report'!$H$5)</f>
        <v>Warisaliganj</v>
      </c>
      <c r="D5" s="41" t="s">
        <v>283</v>
      </c>
      <c r="E5" s="65">
        <v>46001</v>
      </c>
      <c r="F5" s="38" t="s">
        <v>284</v>
      </c>
      <c r="G5" s="49" t="s">
        <v>285</v>
      </c>
      <c r="H5" s="49" t="s">
        <v>286</v>
      </c>
      <c r="I5" s="120" t="s">
        <v>267</v>
      </c>
      <c r="J5" s="120" t="s">
        <v>269</v>
      </c>
      <c r="K5" s="120" t="s">
        <v>272</v>
      </c>
      <c r="L5" s="11" t="s">
        <v>287</v>
      </c>
      <c r="M5" s="65" t="s">
        <v>273</v>
      </c>
      <c r="N5" s="124">
        <v>52000</v>
      </c>
      <c r="O5" s="124">
        <v>2780</v>
      </c>
      <c r="P5" s="121" t="s">
        <v>139</v>
      </c>
      <c r="Q5" s="80">
        <v>45537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288</v>
      </c>
    </row>
    <row r="6" spans="1:23" ht="25.05" customHeight="1" x14ac:dyDescent="0.3">
      <c r="A6" s="64">
        <v>2</v>
      </c>
      <c r="B6" s="60" t="str">
        <f>IF(J6&lt;&gt;"", $B$5, "")</f>
        <v>BH2827</v>
      </c>
      <c r="C6" s="119" t="str">
        <f>IF(J6&lt;&gt;"", $C$5, "")</f>
        <v>Warisaliganj</v>
      </c>
      <c r="D6" s="41" t="s">
        <v>283</v>
      </c>
      <c r="E6" s="65">
        <v>46001</v>
      </c>
      <c r="F6" s="38" t="s">
        <v>284</v>
      </c>
      <c r="G6" s="49" t="s">
        <v>285</v>
      </c>
      <c r="H6" s="49" t="s">
        <v>286</v>
      </c>
      <c r="I6" s="120" t="s">
        <v>267</v>
      </c>
      <c r="J6" s="120" t="s">
        <v>269</v>
      </c>
      <c r="K6" s="120" t="s">
        <v>272</v>
      </c>
      <c r="L6" s="11">
        <v>352680402</v>
      </c>
      <c r="M6" s="65" t="s">
        <v>273</v>
      </c>
      <c r="N6" s="124">
        <v>52000</v>
      </c>
      <c r="O6" s="124">
        <v>2780</v>
      </c>
      <c r="P6" s="121" t="s">
        <v>139</v>
      </c>
      <c r="Q6" s="80">
        <v>45600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202</v>
      </c>
      <c r="W6" s="122" t="s">
        <v>289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N5" activePane="bottomRight" state="frozen"/>
      <selection pane="topRight" activeCell="Q1" sqref="Q1"/>
      <selection pane="bottomLeft" activeCell="A5" sqref="A5"/>
      <selection pane="bottomRight" activeCell="B5" sqref="B5: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 t="s">
        <v>248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 t="s">
        <v>247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258</v>
      </c>
      <c r="D5" s="38" t="s">
        <v>259</v>
      </c>
      <c r="E5" s="38" t="s">
        <v>260</v>
      </c>
      <c r="F5" s="38" t="s">
        <v>261</v>
      </c>
      <c r="G5" s="84" t="s">
        <v>262</v>
      </c>
      <c r="H5" s="38" t="s">
        <v>263</v>
      </c>
      <c r="I5" s="84">
        <v>17239</v>
      </c>
      <c r="J5" s="38" t="s">
        <v>264</v>
      </c>
      <c r="K5" s="84">
        <v>17239</v>
      </c>
      <c r="L5" s="84" t="s">
        <v>265</v>
      </c>
      <c r="M5" s="38" t="s">
        <v>266</v>
      </c>
      <c r="N5" s="84">
        <v>24609</v>
      </c>
      <c r="O5" s="84" t="s">
        <v>267</v>
      </c>
      <c r="P5" s="84">
        <v>39757</v>
      </c>
      <c r="Q5" s="38" t="s">
        <v>268</v>
      </c>
      <c r="R5" s="38" t="s">
        <v>250</v>
      </c>
      <c r="S5" s="84" t="s">
        <v>269</v>
      </c>
      <c r="T5" s="84" t="s">
        <v>269</v>
      </c>
      <c r="U5" s="84" t="s">
        <v>270</v>
      </c>
      <c r="V5" s="84" t="s">
        <v>251</v>
      </c>
      <c r="W5" s="84">
        <v>541</v>
      </c>
      <c r="X5" s="38" t="s">
        <v>271</v>
      </c>
      <c r="Y5" s="84">
        <v>352680402</v>
      </c>
      <c r="Z5" s="38" t="s">
        <v>272</v>
      </c>
      <c r="AA5" s="108" t="s">
        <v>273</v>
      </c>
      <c r="AB5" s="84">
        <v>52000</v>
      </c>
      <c r="AC5" s="108" t="s">
        <v>274</v>
      </c>
      <c r="AD5" s="84">
        <v>24</v>
      </c>
      <c r="AE5" s="84" t="s">
        <v>252</v>
      </c>
      <c r="AF5" s="84" t="s">
        <v>275</v>
      </c>
      <c r="AG5" s="108" t="s">
        <v>276</v>
      </c>
      <c r="AH5" s="84" t="s">
        <v>277</v>
      </c>
      <c r="AI5" s="108" t="s">
        <v>278</v>
      </c>
      <c r="AJ5" s="84">
        <v>2780</v>
      </c>
      <c r="AK5" s="84">
        <v>2780</v>
      </c>
      <c r="AL5" s="108" t="s">
        <v>279</v>
      </c>
      <c r="AM5" s="84">
        <v>46499.44</v>
      </c>
      <c r="AN5" s="112">
        <v>15033.56</v>
      </c>
      <c r="AO5" s="112">
        <v>61533</v>
      </c>
      <c r="AP5" s="112">
        <v>5500.56</v>
      </c>
      <c r="AQ5" s="112">
        <v>59.44</v>
      </c>
      <c r="AR5" s="112">
        <v>5560</v>
      </c>
      <c r="AS5" s="112">
        <v>5500.56</v>
      </c>
      <c r="AT5" s="112">
        <v>59.44</v>
      </c>
      <c r="AU5" s="112">
        <v>5560</v>
      </c>
      <c r="AV5" s="84">
        <v>27</v>
      </c>
      <c r="AW5" s="84"/>
      <c r="AX5" s="84"/>
      <c r="AY5" s="108"/>
      <c r="AZ5" s="84"/>
      <c r="BA5" s="84"/>
      <c r="BB5" s="84" t="s">
        <v>253</v>
      </c>
      <c r="BC5" s="84"/>
      <c r="BD5" s="108"/>
      <c r="BE5" s="84">
        <v>0</v>
      </c>
      <c r="BF5" s="38" t="s">
        <v>269</v>
      </c>
      <c r="BG5" s="84" t="s">
        <v>280</v>
      </c>
      <c r="BH5" s="114" t="s">
        <v>281</v>
      </c>
      <c r="BI5" s="38" t="s">
        <v>111</v>
      </c>
      <c r="BJ5" s="85">
        <v>46001</v>
      </c>
      <c r="BK5" s="84"/>
      <c r="BL5" s="38"/>
      <c r="BM5" s="115" t="s">
        <v>120</v>
      </c>
      <c r="BN5" s="116" t="s">
        <v>200</v>
      </c>
      <c r="BO5" s="84" t="s">
        <v>244</v>
      </c>
      <c r="BP5" s="84">
        <v>5560</v>
      </c>
      <c r="BQ5" s="117" t="s">
        <v>202</v>
      </c>
      <c r="BR5" s="118" t="s">
        <v>282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2025-12-31T15:11:05Z</dcterms:modified>
</cp:coreProperties>
</file>