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Singhpur-FN25-26-03194\"/>
    </mc:Choice>
  </mc:AlternateContent>
  <xr:revisionPtr revIDLastSave="0" documentId="13_ncr:1_{C2DBD9C1-D91B-46BD-8FD3-763BCF2F92B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<sst xmlns="http://schemas.openxmlformats.org/spreadsheetml/2006/main" count="349" uniqueCount="300">
  <si>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</si>
  <si>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</si>
  <si>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</si>
  <si>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</si>
  <si>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</si>
  <si>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</si>
  <si>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</si>
  <si>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</si>
  <si>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</si>
  <si>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</si>
  <si>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</si>
  <si>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</si>
  <si>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</si>
  <si>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</si>
  <si>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</si>
  <si>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</si>
  <si>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</si>
  <si>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</si>
  <si>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</si>
  <si>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</si>
  <si>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</si>
  <si>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</si>
  <si>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</si>
  <si>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</si>
  <si>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</si>
  <si>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</si>
  <si>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</si>
  <si>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</si>
  <si>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</si>
  <si>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</si>
  <si>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</si>
  <si>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</si>
  <si>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</si>
  <si>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</si>
  <si>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</si>
  <si>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</si>
  <si>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</si>
  <si>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</si>
  <si>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</si>
  <si>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</si>
  <si>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</si>
  <si>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</si>
  <si>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</si>
  <si>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</si>
  <si>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</si>
  <si>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</si>
  <si>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</si>
  <si>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</si>
  <si>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</si>
  <si>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</si>
  <si>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</si>
  <si>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</si>
  <si>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</si>
  <si>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</si>
  <si>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</si>
  <si>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</si>
  <si>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</si>
  <si>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</si>
  <si>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</si>
  <si>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</si>
  <si>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</si>
  <si>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</si>
  <si>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</si>
  <si>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</si>
  <si>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</si>
  <si>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</si>
  <si>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</si>
  <si>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</si>
  <si>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</si>
  <si>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</si>
  <si>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</si>
  <si>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</si>
  <si>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</si>
  <si>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</si>
  <si>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</si>
  <si>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</si>
  <si>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</si>
  <si>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</si>
  <si>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</si>
  <si>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</si>
  <si>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</si>
  <si>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</si>
  <si>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</si>
  <si>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</si>
  <si>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</si>
  <si>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</si>
  <si>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</si>
  <si>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</si>
  <si>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</si>
  <si>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</si>
  <si>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</si>
  <si>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</si>
  <si>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</si>
  <si>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</si>
  <si>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</si>
  <si>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</si>
  <si>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</si>
  <si>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</si>
  <si>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</si>
  <si>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</si>
  <si>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</si>
  <si>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</si>
  <si>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</si>
  <si>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</si>
  <si>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</si>
  <si>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</si>
  <si>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</si>
  <si>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</si>
  <si>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</si>
  <si>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</si>
  <si>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</si>
  <si>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</si>
  <si>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</si>
  <si>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</si>
  <si>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</si>
  <si>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</si>
  <si>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</si>
  <si>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</si>
  <si>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</si>
  <si>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</si>
  <si>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</si>
  <si>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</si>
  <si>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</si>
  <si>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</si>
  <si>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</si>
  <si>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</si>
  <si>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</si>
  <si>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</si>
  <si>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</si>
  <si>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</si>
  <si>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</si>
  <si>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</si>
  <si>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</si>
  <si>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</si>
  <si>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</si>
  <si>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</si>
  <si>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</si>
  <si>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</si>
  <si>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</si>
  <si>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</si>
  <si>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</si>
  <si>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</si>
  <si>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</si>
  <si>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</si>
  <si>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</si>
  <si>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</si>
  <si>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</si>
  <si>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</si>
  <si>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</si>
  <si>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</si>
  <si>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</si>
  <si>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</si>
  <si>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</si>
  <si>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</si>
  <si>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</si>
  <si>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</si>
  <si>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</si>
  <si>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</si>
  <si>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</si>
  <si>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</si>
  <si>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</si>
  <si>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</si>
  <si>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</si>
  <si>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</si>
  <si>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</si>
  <si>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</si>
  <si>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</si>
  <si>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</si>
  <si>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</si>
  <si>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</si>
  <si>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</si>
  <si>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</si>
  <si>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</si>
  <si>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</si>
  <si>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</si>
  <si>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</si>
  <si>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</si>
  <si>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</si>
  <si>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</si>
  <si>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</si>
  <si>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</si>
  <si>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</si>
  <si>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</si>
  <si>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</si>
  <si>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</si>
  <si>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</si>
  <si>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</si>
  <si>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</si>
  <si>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</si>
  <si>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</si>
  <si>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</si>
  <si>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</si>
  <si>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</si>
  <si>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</si>
  <si>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</si>
  <si>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</si>
  <si>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</si>
  <si>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</si>
  <si>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</si>
  <si>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</si>
  <si>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</si>
  <si>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</si>
  <si>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</si>
  <si>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</si>
  <si>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</si>
  <si>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</si>
  <si>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</si>
  <si>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</si>
  <si>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</si>
  <si>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</si>
  <si>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</si>
  <si>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</si>
  <si>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</si>
  <si>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</si>
  <si>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</si>
  <si>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</si>
  <si>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</si>
  <si>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</si>
  <si>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</si>
  <si>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</si>
  <si>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</si>
  <si>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</si>
  <si>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</si>
  <si>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</si>
  <si>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</si>
  <si>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</si>
  <si>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</si>
  <si>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</si>
  <si>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</si>
  <si>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</si>
  <si>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</si>
  <si>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</si>
  <si>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</si>
  <si>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</si>
  <si>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</si>
  <si>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</si>
  <si>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</si>
  <si>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</si>
  <si>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</si>
  <si>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</si>
  <si>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</si>
  <si>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</si>
  <si>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</si>
  <si>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</si>
  <si>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</si>
  <si>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</si>
  <si>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</si>
  <si>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</si>
  <si>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</si>
  <si>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</si>
  <si>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Sanjaya Kumar Sahoo/SF0070624</t>
  </si>
  <si>
    <t>East</t>
  </si>
  <si>
    <t>Bhadrak</t>
  </si>
  <si>
    <t>Jajpur Town</t>
  </si>
  <si>
    <t>OR2758</t>
  </si>
  <si>
    <t>Singhpur</t>
  </si>
  <si>
    <t>Palimi</t>
  </si>
  <si>
    <t>SF0081543</t>
  </si>
  <si>
    <t>Biraja Sankar Nayak</t>
  </si>
  <si>
    <t>Eradanga 501614</t>
  </si>
  <si>
    <t>baba</t>
  </si>
  <si>
    <t>Chetana</t>
  </si>
  <si>
    <t>SSF3059818</t>
  </si>
  <si>
    <t>OBC</t>
  </si>
  <si>
    <t>HINDU</t>
  </si>
  <si>
    <t>Agarbathi Making</t>
  </si>
  <si>
    <t>MINA JENA</t>
  </si>
  <si>
    <t>19-Dec-2022</t>
  </si>
  <si>
    <t>10</t>
  </si>
  <si>
    <t>1</t>
  </si>
  <si>
    <t>2.98 Yrs</t>
  </si>
  <si>
    <t>19 Dec 2022</t>
  </si>
  <si>
    <t>&gt; 2 to 4 Years</t>
  </si>
  <si>
    <t>10-Feb-2023</t>
  </si>
  <si>
    <t>12-Dec-2024</t>
  </si>
  <si>
    <t>Open</t>
  </si>
  <si>
    <t/>
  </si>
  <si>
    <t>30-Sep-2025</t>
  </si>
  <si>
    <t>7894259718</t>
  </si>
  <si>
    <t>Amarendra Malik/SF0059488</t>
  </si>
  <si>
    <t xml:space="preserve">As per Phone Pay Evidence borrower paid her last Two EMI, One EMI Send to LO Satyabrata Guru Rs 2250/- on Dt.10-12-2024(10:52) and One EMI send to BM Rajendra Palei Rs 2250/- on date 10-12-2024 (03:09 PM) on Same date but Rajendra Palei posted this EMI on Dt.12-12-2024 but LO Satyabrata Guru has not remitted at office.
</t>
  </si>
  <si>
    <t>Satyabrata Guru</t>
  </si>
  <si>
    <t>SF0066085</t>
  </si>
  <si>
    <t>As per Phone Pay Evidence borrower paid her EMI amount Rs 2250/- on date 10 Dec 2024 to LO Satyabrata Guru but staff has not remitted at office.</t>
  </si>
  <si>
    <t>Sangram Keshari Jena</t>
  </si>
  <si>
    <t>SF0057317</t>
  </si>
  <si>
    <t>Sagar Kumar Behera</t>
  </si>
  <si>
    <t>SF0051555</t>
  </si>
  <si>
    <t>BM</t>
  </si>
  <si>
    <t>BQM</t>
  </si>
  <si>
    <t>CSS</t>
  </si>
  <si>
    <t>Biranchi Narayan Swain/SF0003954</t>
  </si>
  <si>
    <t>Krushna Chandra Sahoo/SF0083225</t>
  </si>
  <si>
    <t>Alok Kumar Maharana/SF0083414</t>
  </si>
  <si>
    <t>Completed-Report Submitted</t>
  </si>
  <si>
    <t>FN25-26-03194</t>
  </si>
  <si>
    <t>Loan Officer</t>
  </si>
  <si>
    <t>Terminated</t>
  </si>
  <si>
    <t>FIR Not Filled</t>
  </si>
  <si>
    <t>As per Phone Pay Evidence borrower paid her last Two EMI, One EMI Send to LO Satyabrata Guru Rs 2250/- on Dt.10-12-2024(10:52) and One EMI send to BM Rajendra Palei Rs 2250/- on date 10-12-2024 (03:09 PM) on Same date but Rajendra Palei posted this EMI on Dt.12-12-2024 but LO Satyabrata Guru has not remitted at office.
As per denomination register receipt number-12 Rajendra Palei mentioned recovery amount of Rs 2250/- against center number Eradanga 501614.
As per collection report Rs 2250/- FIMO recovery entry  done Rajendra Palei/SF0028669 only on dtd.12-12-2024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</si>
</sst>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4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46000</v>
      </c>
      <c r="H5" s="107" t="s">
        <v>290</v>
      </c>
      <c r="I5" s="61">
        <v>46002</v>
      </c>
      <c r="J5" s="74" t="str">
        <f>IF('Physical Cash at Safe'!D28="Yes",'Physical Cash at Safe'!E28,IF('Borrower Wise Details'!D5&lt;&gt;"",'Borrower Wise Details'!D5,""))</f>
        <v>FN25-26-03194</v>
      </c>
      <c r="K5" s="81">
        <v>1</v>
      </c>
      <c r="L5" s="82">
        <v>2250</v>
      </c>
      <c r="M5" s="82">
        <v>0</v>
      </c>
      <c r="N5" s="82" t="s">
        <v>291</v>
      </c>
      <c r="O5" s="82" t="s">
        <v>292</v>
      </c>
      <c r="P5" s="82" t="s">
        <v>293</v>
      </c>
      <c r="Q5" s="82" t="s">
        <v>250</v>
      </c>
      <c r="R5" s="75" t="str">
        <f>IF('Physical Cash at Safe'!$D$28="Yes", 'Physical Cash at Safe'!$A$28, IF('Borrower Wise Details'!F5&lt;&gt;"", 'Borrower Wise Details'!F5, ""))</f>
        <v>Satyabrata Guru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SF0066085</v>
      </c>
      <c r="U5" s="77" t="s">
        <v>297</v>
      </c>
      <c r="V5" s="61">
        <v>45698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294</v>
      </c>
      <c r="Z5" s="61">
        <v>46000</v>
      </c>
      <c r="AA5" s="61">
        <v>46002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46003</v>
      </c>
      <c r="AH5" s="70" t="s">
        <v>299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Satyabrata Guru</v>
      </c>
      <c r="E5" s="68" t="str">
        <f>IF(OR('Fraud Investigation Report'!T5="", 'Fraud Investigation Report'!T5=0), "", 'Fraud Investigation Report'!T5)</f>
        <v>SF0066085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FN25-26-03194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2250</v>
      </c>
      <c r="Q5" s="49"/>
      <c r="R5" s="84" t="s">
        <v>298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9" sqref="D19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254</v>
      </c>
      <c r="B4" s="41" t="s">
        <v>255</v>
      </c>
      <c r="C4" s="41" t="s">
        <v>253</v>
      </c>
      <c r="D4" s="41" t="s">
        <v>252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46000</v>
      </c>
      <c r="C6" s="18">
        <v>45999</v>
      </c>
      <c r="D6" s="18">
        <v>46000</v>
      </c>
      <c r="E6" s="19">
        <v>0.27083333333333331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25</v>
      </c>
      <c r="C11" s="23">
        <f>B11*A11</f>
        <v>12500</v>
      </c>
      <c r="D11" s="25">
        <v>34</v>
      </c>
      <c r="E11" s="23">
        <f t="shared" ref="E11:E17" si="0">D11*A11</f>
        <v>17000</v>
      </c>
    </row>
    <row r="12" spans="1:5" ht="14.4" x14ac:dyDescent="0.3">
      <c r="A12" s="24">
        <v>200</v>
      </c>
      <c r="B12" s="25">
        <v>15</v>
      </c>
      <c r="C12" s="23">
        <f>B12*A12</f>
        <v>3000</v>
      </c>
      <c r="D12" s="25">
        <v>5</v>
      </c>
      <c r="E12" s="23">
        <f t="shared" si="0"/>
        <v>1000</v>
      </c>
    </row>
    <row r="13" spans="1:5" ht="14.4" x14ac:dyDescent="0.3">
      <c r="A13" s="24">
        <v>100</v>
      </c>
      <c r="B13" s="25">
        <v>30</v>
      </c>
      <c r="C13" s="23">
        <f t="shared" ref="C13:C17" si="1">B13*A13</f>
        <v>3000</v>
      </c>
      <c r="D13" s="25">
        <v>11</v>
      </c>
      <c r="E13" s="23">
        <f t="shared" si="0"/>
        <v>1100</v>
      </c>
    </row>
    <row r="14" spans="1:5" ht="14.4" x14ac:dyDescent="0.3">
      <c r="A14" s="24">
        <v>50</v>
      </c>
      <c r="B14" s="25">
        <v>18</v>
      </c>
      <c r="C14" s="23">
        <f t="shared" si="1"/>
        <v>900</v>
      </c>
      <c r="D14" s="25">
        <v>3</v>
      </c>
      <c r="E14" s="23">
        <f t="shared" si="0"/>
        <v>150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8</v>
      </c>
      <c r="E15" s="23">
        <f t="shared" si="0"/>
        <v>160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19</v>
      </c>
      <c r="C18" s="23">
        <f>B18</f>
        <v>19</v>
      </c>
      <c r="D18" s="27">
        <v>9</v>
      </c>
      <c r="E18" s="28">
        <f>D18</f>
        <v>9</v>
      </c>
    </row>
    <row r="19" spans="1:5" ht="14.4" x14ac:dyDescent="0.3">
      <c r="A19" s="29"/>
      <c r="B19" s="30" t="s">
        <v>76</v>
      </c>
      <c r="C19" s="31">
        <f>SUM(C10:C18)</f>
        <v>19419</v>
      </c>
      <c r="D19" s="30" t="s">
        <v>76</v>
      </c>
      <c r="E19" s="31">
        <f>SUM(E10:E18)</f>
        <v>19419</v>
      </c>
    </row>
    <row r="20" spans="1:5" ht="30" customHeight="1" x14ac:dyDescent="0.3">
      <c r="A20" s="161" t="s">
        <v>97</v>
      </c>
      <c r="B20" s="162"/>
      <c r="C20" s="32">
        <v>19419</v>
      </c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38" t="s">
        <v>249</v>
      </c>
      <c r="E32" s="139"/>
    </row>
    <row r="33" spans="1:5" ht="18" customHeight="1" x14ac:dyDescent="0.3">
      <c r="A33" s="37" t="s">
        <v>83</v>
      </c>
      <c r="B33" s="106">
        <v>255</v>
      </c>
      <c r="C33" s="39" t="s">
        <v>84</v>
      </c>
      <c r="D33" s="132">
        <v>282</v>
      </c>
      <c r="E33" s="133"/>
    </row>
    <row r="34" spans="1:5" ht="27.6" x14ac:dyDescent="0.3">
      <c r="A34" s="39" t="s">
        <v>220</v>
      </c>
      <c r="B34" s="38" t="s">
        <v>284</v>
      </c>
      <c r="C34" s="39" t="s">
        <v>221</v>
      </c>
      <c r="D34" s="134" t="s">
        <v>286</v>
      </c>
      <c r="E34" s="135"/>
    </row>
    <row r="35" spans="1:5" ht="27.6" x14ac:dyDescent="0.3">
      <c r="A35" s="39" t="s">
        <v>222</v>
      </c>
      <c r="B35" s="38" t="s">
        <v>285</v>
      </c>
      <c r="C35" s="39" t="s">
        <v>224</v>
      </c>
      <c r="D35" s="134" t="s">
        <v>287</v>
      </c>
      <c r="E35" s="135"/>
    </row>
    <row r="36" spans="1:5" ht="25.5" customHeight="1" x14ac:dyDescent="0.3">
      <c r="A36" s="39" t="s">
        <v>223</v>
      </c>
      <c r="B36" s="38" t="s">
        <v>288</v>
      </c>
      <c r="C36" s="39" t="s">
        <v>225</v>
      </c>
      <c r="D36" s="136" t="s">
        <v>289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H5" sqref="H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295</v>
      </c>
      <c r="E5" s="65">
        <v>46000</v>
      </c>
      <c r="F5" s="38" t="s">
        <v>281</v>
      </c>
      <c r="G5" s="49" t="s">
        <v>282</v>
      </c>
      <c r="H5" s="49" t="s">
        <v>296</v>
      </c>
      <c r="I5" s="120" t="s">
        <v>259</v>
      </c>
      <c r="J5" s="120" t="s">
        <v>262</v>
      </c>
      <c r="K5" s="120" t="s">
        <v>266</v>
      </c>
      <c r="L5" s="11">
        <v>349922039</v>
      </c>
      <c r="M5" s="65" t="s">
        <v>267</v>
      </c>
      <c r="N5" s="124">
        <v>41952</v>
      </c>
      <c r="O5" s="124">
        <v>2250</v>
      </c>
      <c r="P5" s="121" t="s">
        <v>139</v>
      </c>
      <c r="Q5" s="80">
        <v>45636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283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AU5" activePane="bottomRight" state="frozen"/>
      <selection pane="topRight" activeCell="Q1" sqref="Q1"/>
      <selection pane="bottomLeft" activeCell="A5" sqref="A5"/>
      <selection pane="bottomRight" activeCell="AU5" sqref="AU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251</v>
      </c>
      <c r="C5" s="38" t="s">
        <v>247</v>
      </c>
      <c r="D5" s="38" t="s">
        <v>252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57309</v>
      </c>
      <c r="J5" s="38" t="s">
        <v>256</v>
      </c>
      <c r="K5" s="84">
        <v>57309</v>
      </c>
      <c r="L5" s="84" t="s">
        <v>257</v>
      </c>
      <c r="M5" s="38" t="s">
        <v>258</v>
      </c>
      <c r="N5" s="84">
        <v>94715</v>
      </c>
      <c r="O5" s="84" t="s">
        <v>259</v>
      </c>
      <c r="P5" s="84">
        <v>131812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541</v>
      </c>
      <c r="X5" s="38" t="s">
        <v>265</v>
      </c>
      <c r="Y5" s="84">
        <v>349922039</v>
      </c>
      <c r="Z5" s="38" t="s">
        <v>266</v>
      </c>
      <c r="AA5" s="108" t="s">
        <v>267</v>
      </c>
      <c r="AB5" s="84">
        <v>41952</v>
      </c>
      <c r="AC5" s="108" t="s">
        <v>268</v>
      </c>
      <c r="AD5" s="84">
        <v>24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273</v>
      </c>
      <c r="AJ5" s="84">
        <v>2661</v>
      </c>
      <c r="AK5" s="84">
        <v>2250</v>
      </c>
      <c r="AL5" s="108" t="s">
        <v>274</v>
      </c>
      <c r="AM5" s="84">
        <v>39748.78</v>
      </c>
      <c r="AN5" s="112">
        <v>12412.22</v>
      </c>
      <c r="AO5" s="112">
        <v>52161</v>
      </c>
      <c r="AP5" s="112">
        <v>2203.2199999999998</v>
      </c>
      <c r="AQ5" s="112">
        <v>46.78</v>
      </c>
      <c r="AR5" s="112">
        <v>2250</v>
      </c>
      <c r="AS5" s="112">
        <v>2203.2199999999998</v>
      </c>
      <c r="AT5" s="112">
        <v>46.78</v>
      </c>
      <c r="AU5" s="112">
        <v>2250</v>
      </c>
      <c r="AV5" s="84">
        <v>34</v>
      </c>
      <c r="AW5" s="84"/>
      <c r="AX5" s="84"/>
      <c r="AY5" s="108"/>
      <c r="AZ5" s="84"/>
      <c r="BA5" s="84"/>
      <c r="BB5" s="84" t="s">
        <v>275</v>
      </c>
      <c r="BC5" s="84" t="s">
        <v>276</v>
      </c>
      <c r="BD5" s="108" t="s">
        <v>277</v>
      </c>
      <c r="BE5" s="84">
        <v>41952</v>
      </c>
      <c r="BF5" s="38" t="s">
        <v>262</v>
      </c>
      <c r="BG5" s="84" t="s">
        <v>278</v>
      </c>
      <c r="BH5" s="114" t="s">
        <v>279</v>
      </c>
      <c r="BI5" s="38" t="s">
        <v>110</v>
      </c>
      <c r="BJ5" s="85">
        <v>46000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2250</v>
      </c>
      <c r="BQ5" s="117" t="s">
        <v>201</v>
      </c>
      <c r="BR5" s="130" t="s">
        <v>280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2025-12-12T07:01:55Z</dcterms:modified>
</cp:coreProperties>
</file>