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"/>
    </mc:Choice>
  </mc:AlternateContent>
  <xr:revisionPtr revIDLastSave="9" documentId="13_ncr:1_{48733D9B-5B95-4F9A-9608-FB80D5C6BAD9}" xr6:coauthVersionLast="47" xr6:coauthVersionMax="47" xr10:uidLastSave="{E22FAF76-A2EB-4CF8-AD4A-D344B711F4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9" i="20"/>
  <c r="C10" i="20"/>
  <c r="C13" i="20"/>
  <c r="C15" i="20"/>
  <c r="C16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9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19" i="20" l="1"/>
  <c r="B20" i="20"/>
  <c r="C22" i="20"/>
  <c r="C21" i="20"/>
  <c r="B16" i="20"/>
  <c r="B18" i="20"/>
  <c r="B17" i="20"/>
  <c r="B15" i="20"/>
  <c r="C11" i="20"/>
  <c r="B12" i="20"/>
  <c r="B11" i="20"/>
  <c r="C20" i="20"/>
  <c r="B22" i="20"/>
  <c r="C18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<sst xmlns="http://schemas.openxmlformats.org/spreadsheetml/2006/main" count="332" uniqueCount="290">
  <si>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</si>
  <si>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</si>
  <si>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</si>
  <si>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</si>
  <si>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</si>
  <si>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</si>
  <si>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</si>
  <si>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</si>
  <si>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</si>
  <si>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</si>
  <si>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</si>
  <si>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</si>
  <si>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</si>
  <si>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</si>
  <si>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</si>
  <si>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</si>
  <si>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</si>
  <si>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</si>
  <si>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</si>
  <si>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</si>
  <si>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</si>
  <si>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</si>
  <si>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</si>
  <si>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</si>
  <si>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</si>
  <si>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</si>
  <si>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</si>
  <si>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</si>
  <si>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</si>
  <si>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</si>
  <si>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</si>
  <si>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</si>
  <si>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</si>
  <si>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</si>
  <si>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</si>
  <si>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</si>
  <si>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</si>
  <si>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</si>
  <si>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</si>
  <si>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</si>
  <si>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</si>
  <si>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</si>
  <si>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</si>
  <si>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</si>
  <si>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</si>
  <si>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</si>
  <si>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</si>
  <si>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</si>
  <si>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</si>
  <si>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</si>
  <si>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</si>
  <si>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</si>
  <si>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</si>
  <si>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</si>
  <si>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</si>
  <si>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</si>
  <si>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</si>
  <si>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</si>
  <si>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</si>
  <si>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</si>
  <si>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</si>
  <si>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</si>
  <si>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</si>
  <si>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</si>
  <si>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</si>
  <si>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</si>
  <si>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</si>
  <si>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</si>
  <si>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</si>
  <si>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</si>
  <si>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</si>
  <si>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</si>
  <si>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</si>
  <si>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</si>
  <si>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</si>
  <si>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</si>
  <si>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</si>
  <si>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</si>
  <si>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</si>
  <si>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</si>
  <si>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</si>
  <si>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</si>
  <si>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</si>
  <si>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</si>
  <si>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</si>
  <si>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</si>
  <si>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</si>
  <si>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</si>
  <si>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</si>
  <si>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</si>
  <si>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</si>
  <si>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</si>
  <si>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</si>
  <si>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</si>
  <si>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</si>
  <si>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</si>
  <si>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</si>
  <si>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</si>
  <si>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</si>
  <si>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</si>
  <si>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</si>
  <si>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</si>
  <si>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</si>
  <si>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</si>
  <si>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</si>
  <si>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</si>
  <si>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</si>
  <si>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</si>
  <si>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</si>
  <si>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</si>
  <si>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</si>
  <si>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</si>
  <si>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</si>
  <si>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</si>
  <si>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</si>
  <si>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</si>
  <si>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</si>
  <si>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</si>
  <si>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</si>
  <si>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</si>
  <si>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</si>
  <si>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</si>
  <si>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</si>
  <si>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</si>
  <si>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</si>
  <si>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</si>
  <si>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</si>
  <si>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</si>
  <si>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</si>
  <si>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</si>
  <si>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</si>
  <si>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</si>
  <si>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</si>
  <si>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</si>
  <si>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</si>
  <si>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</si>
  <si>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</si>
  <si>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</si>
  <si>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</si>
  <si>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</si>
  <si>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</si>
  <si>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</si>
  <si>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</si>
  <si>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</si>
  <si>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</si>
  <si>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</si>
  <si>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</si>
  <si>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</si>
  <si>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</si>
  <si>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</si>
  <si>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</si>
  <si>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</si>
  <si>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</si>
  <si>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</si>
  <si>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</si>
  <si>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</si>
  <si>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</si>
  <si>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</si>
  <si>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</si>
  <si>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</si>
  <si>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</si>
  <si>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</si>
  <si>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</si>
  <si>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</si>
  <si>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</si>
  <si>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</si>
  <si>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</si>
  <si>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</si>
  <si>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</si>
  <si>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</si>
  <si>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</si>
  <si>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</si>
  <si>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</si>
  <si>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</si>
  <si>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</si>
  <si>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</si>
  <si>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</si>
  <si>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</si>
  <si>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</si>
  <si>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</si>
  <si>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</si>
  <si>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</si>
  <si>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</si>
  <si>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</si>
  <si>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</si>
  <si>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</si>
  <si>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</si>
  <si>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</si>
  <si>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</si>
  <si>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</si>
  <si>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</si>
  <si>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</si>
  <si>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</si>
  <si>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</si>
  <si>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</si>
  <si>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</si>
  <si>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</si>
  <si>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</si>
  <si>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</si>
  <si>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</si>
  <si>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</si>
  <si>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</si>
  <si>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</si>
  <si>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</si>
  <si>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</si>
  <si>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</si>
  <si>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</si>
  <si>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</si>
  <si>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</si>
  <si>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</si>
  <si>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</si>
  <si>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</si>
  <si>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</si>
  <si>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</si>
  <si>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</si>
  <si>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</si>
  <si>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</si>
  <si>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</si>
  <si>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</si>
  <si>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</si>
  <si>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</si>
  <si>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</si>
  <si>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</si>
  <si>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</si>
  <si>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</si>
  <si>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</si>
  <si>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</si>
  <si>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</si>
  <si>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</si>
  <si>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</si>
  <si>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</si>
  <si>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</si>
  <si>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</si>
  <si>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</si>
  <si>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</si>
  <si>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</si>
  <si>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</si>
  <si>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</si>
  <si>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</si>
  <si>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</si>
  <si>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</si>
  <si>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</si>
  <si>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</si>
  <si>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</si>
  <si>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</si>
  <si>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</si>
  <si>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</si>
  <si>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</si>
  <si>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</si>
  <si>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Ramanuj Ganj</t>
  </si>
  <si>
    <t>JH3201</t>
  </si>
  <si>
    <t>Ranka</t>
  </si>
  <si>
    <t>SF0093484</t>
  </si>
  <si>
    <t>Navrang Yadav</t>
  </si>
  <si>
    <t>Chetana</t>
  </si>
  <si>
    <t>Agriculture &amp; Farming</t>
  </si>
  <si>
    <t>1</t>
  </si>
  <si>
    <t>&gt; 2 to 4 Years</t>
  </si>
  <si>
    <t>OBC</t>
  </si>
  <si>
    <t>MUSLIM</t>
  </si>
  <si>
    <t>Fri</t>
  </si>
  <si>
    <t>Siswa</t>
  </si>
  <si>
    <t>29-Sep-2023</t>
  </si>
  <si>
    <t>03-Nov-2023</t>
  </si>
  <si>
    <t>SABINA BIBI</t>
  </si>
  <si>
    <t>2.17 Yrs</t>
  </si>
  <si>
    <t>Loan Outstanding Report Detailed Recon as on 02-Nov-2025</t>
  </si>
  <si>
    <t>Report generation date &amp; time: Monday, November 3, 2025 10:16 AM</t>
  </si>
  <si>
    <t>Santu Kumar</t>
  </si>
  <si>
    <t>SF0066772</t>
  </si>
  <si>
    <t>Senior Credit Assistant</t>
  </si>
  <si>
    <t>No Action Taken</t>
  </si>
  <si>
    <t>Dost Devilal Jaiswal/SF0052962</t>
  </si>
  <si>
    <t>Deependra Shrivastava/SF0002115</t>
  </si>
  <si>
    <t>29-May-2025</t>
  </si>
  <si>
    <t>Terminated</t>
  </si>
  <si>
    <t>Completed-Report Submitted</t>
  </si>
  <si>
    <t>Navneet Kumar Prajapati/SF0073676</t>
  </si>
  <si>
    <t>464139A</t>
  </si>
  <si>
    <t>897041</t>
  </si>
  <si>
    <t>SSF4644012</t>
  </si>
  <si>
    <t>29 Sep 2023</t>
  </si>
  <si>
    <t>14-Mar-2025</t>
  </si>
  <si>
    <t xml:space="preserve">As per Digital Payment (Phone Pay), LO Santu Kumar/SF0066772 collected Pre-Closer Amount Rs.12000/-On date  07/03/25. from borrower which was not accounted in FIMO </t>
  </si>
  <si>
    <t>Field Observation
As per the complaint, the Internal Audit team verified the field and observed that Loan officer Santu Kumar/SF0066772 had embezzled 1 Borrower’s Pre-Closure amount total of Rs.12000/- and Not Posted in FIMO.</t>
  </si>
  <si>
    <t>CSS</t>
  </si>
  <si>
    <t>FN25-26-03198</t>
  </si>
  <si>
    <t>As per Digital Payment (Phone Pay), LO Santu Kumar/SF0066772 collected Pre-Closer Amount Rs.12000/-On date  07/03/25. from borrower which was not accounted in FIMO The borrower needed money, so to take a loan, the borrower went to the branch to improve their cibil score and got their loan closed by paying Rs. 15,987 on 29/11/25.</t>
  </si>
  <si>
    <t>NO VP</t>
  </si>
  <si>
    <t>NO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</si>
</sst>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45999</v>
      </c>
      <c r="H5" s="107" t="s">
        <v>285</v>
      </c>
      <c r="I5" s="61">
        <v>46002</v>
      </c>
      <c r="J5" s="74" t="str">
        <f>IF('Physical Cash at Safe'!D28="Yes",'Physical Cash at Safe'!E28,IF('Borrower Wise Details'!D5&lt;&gt;"",'Borrower Wise Details'!D5,""))</f>
        <v>FN25-26-03198</v>
      </c>
      <c r="K5" s="81">
        <v>1</v>
      </c>
      <c r="L5" s="82">
        <v>12000</v>
      </c>
      <c r="M5" s="82">
        <v>12000</v>
      </c>
      <c r="N5" s="82" t="s">
        <v>289</v>
      </c>
      <c r="O5" s="82" t="s">
        <v>272</v>
      </c>
      <c r="P5" s="82" t="s">
        <v>288</v>
      </c>
      <c r="Q5" s="82" t="s">
        <v>273</v>
      </c>
      <c r="R5" s="75" t="str">
        <f>IF('Physical Cash at Safe'!$D$28="Yes", 'Physical Cash at Safe'!$A$28, IF('Borrower Wise Details'!F5&lt;&gt;"", 'Borrower Wise Details'!F5, ""))</f>
        <v>Santu Kumar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SF0066772</v>
      </c>
      <c r="U5" s="77" t="s">
        <v>275</v>
      </c>
      <c r="V5" s="61" t="s">
        <v>274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276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Santu Kumar</v>
      </c>
      <c r="E5" s="68" t="str">
        <f>IF(OR('Fraud Investigation Report'!T5="", 'Fraud Investigation Report'!T5=0), "", 'Fraud Investigation Report'!T5)</f>
        <v>SF0066772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FN25-26-03198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12000</v>
      </c>
      <c r="O5" s="69">
        <f>IF('Fraud Investigation Report'!AD5="", "", 'Fraud Investigation Report'!AD5)</f>
        <v>12000</v>
      </c>
      <c r="P5" s="126">
        <f>IF(AND(N5="", O5=""), "", IF(O5="", N5, N5 - IF(ISNUMBER(O5), O5, 0)))</f>
        <v>0</v>
      </c>
      <c r="Q5" s="49"/>
      <c r="R5" s="84" t="s">
        <v>271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8" sqref="E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286</v>
      </c>
      <c r="E5" s="65">
        <v>45965</v>
      </c>
      <c r="F5" s="38" t="s">
        <v>268</v>
      </c>
      <c r="G5" s="49" t="s">
        <v>269</v>
      </c>
      <c r="H5" s="49" t="s">
        <v>270</v>
      </c>
      <c r="I5" s="120" t="s">
        <v>278</v>
      </c>
      <c r="J5" s="120" t="s">
        <v>280</v>
      </c>
      <c r="K5" s="120" t="s">
        <v>264</v>
      </c>
      <c r="L5" s="11">
        <v>353214276</v>
      </c>
      <c r="M5" s="65" t="s">
        <v>262</v>
      </c>
      <c r="N5" s="124">
        <v>42000</v>
      </c>
      <c r="O5" s="124">
        <v>2240</v>
      </c>
      <c r="P5" s="121" t="s">
        <v>140</v>
      </c>
      <c r="Q5" s="80">
        <v>45723</v>
      </c>
      <c r="R5" s="124">
        <v>12000</v>
      </c>
      <c r="S5" s="124">
        <v>12000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ref="F23:F70" si="4">IF(J23&lt;&gt;"", $F$5, "")</f>
        <v/>
      </c>
      <c r="G23" s="49" t="str">
        <f t="shared" ref="G23:G70" si="5">IF(J23&lt;&gt;"", $G$5, "")</f>
        <v/>
      </c>
      <c r="H23" s="49" t="str">
        <f t="shared" ref="H23:H70" si="6"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48483</v>
      </c>
      <c r="J5" s="38" t="s">
        <v>261</v>
      </c>
      <c r="K5" s="84">
        <v>48483</v>
      </c>
      <c r="L5" s="84" t="s">
        <v>252</v>
      </c>
      <c r="M5" s="38" t="s">
        <v>253</v>
      </c>
      <c r="N5" s="84">
        <v>79111</v>
      </c>
      <c r="O5" s="84" t="s">
        <v>278</v>
      </c>
      <c r="P5" s="84">
        <v>112143</v>
      </c>
      <c r="Q5" s="38" t="s">
        <v>279</v>
      </c>
      <c r="R5" s="38" t="s">
        <v>254</v>
      </c>
      <c r="S5" s="84" t="s">
        <v>280</v>
      </c>
      <c r="T5" s="84" t="s">
        <v>280</v>
      </c>
      <c r="U5" s="84" t="s">
        <v>258</v>
      </c>
      <c r="V5" s="84" t="s">
        <v>259</v>
      </c>
      <c r="W5" s="84">
        <v>541</v>
      </c>
      <c r="X5" s="38" t="s">
        <v>255</v>
      </c>
      <c r="Y5" s="84">
        <v>353214276</v>
      </c>
      <c r="Z5" s="38" t="s">
        <v>264</v>
      </c>
      <c r="AA5" s="108" t="s">
        <v>262</v>
      </c>
      <c r="AB5" s="84">
        <v>42000</v>
      </c>
      <c r="AC5" s="108" t="s">
        <v>260</v>
      </c>
      <c r="AD5" s="84">
        <v>24</v>
      </c>
      <c r="AE5" s="84" t="s">
        <v>256</v>
      </c>
      <c r="AF5" s="84" t="s">
        <v>265</v>
      </c>
      <c r="AG5" s="108" t="s">
        <v>281</v>
      </c>
      <c r="AH5" s="84" t="s">
        <v>257</v>
      </c>
      <c r="AI5" s="108" t="s">
        <v>263</v>
      </c>
      <c r="AJ5" s="84">
        <v>2240</v>
      </c>
      <c r="AK5" s="84">
        <v>2240</v>
      </c>
      <c r="AL5" s="108" t="s">
        <v>282</v>
      </c>
      <c r="AM5" s="84">
        <v>27257.5</v>
      </c>
      <c r="AN5" s="112">
        <v>10822.5</v>
      </c>
      <c r="AO5" s="112">
        <v>38080</v>
      </c>
      <c r="AP5" s="112">
        <v>14742.5</v>
      </c>
      <c r="AQ5" s="112">
        <v>1244.5</v>
      </c>
      <c r="AR5" s="112">
        <v>15987</v>
      </c>
      <c r="AS5" s="112">
        <v>14742.5</v>
      </c>
      <c r="AT5" s="112">
        <v>1244.5</v>
      </c>
      <c r="AU5" s="112">
        <v>15987</v>
      </c>
      <c r="AV5" s="84">
        <v>27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 t="s">
        <v>277</v>
      </c>
      <c r="BI5" s="38" t="s">
        <v>110</v>
      </c>
      <c r="BJ5" s="85">
        <v>45999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12000</v>
      </c>
      <c r="BQ5" s="117" t="s">
        <v>203</v>
      </c>
      <c r="BR5" s="118" t="s">
        <v>287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30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30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2025-12-12T08:00:18Z</dcterms:modified>
</cp:coreProperties>
</file>