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"/>
    </mc:Choice>
  </mc:AlternateContent>
  <xr:revisionPtr revIDLastSave="134" documentId="13_ncr:1_{48733D9B-5B95-4F9A-9608-FB80D5C6BAD9}" xr6:coauthVersionLast="47" xr6:coauthVersionMax="47" xr10:uidLastSave="{271B8E7C-CC63-4000-BD4F-4F1771C5A80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9" i="20"/>
  <c r="C10" i="20"/>
  <c r="C13" i="20"/>
  <c r="C15" i="20"/>
  <c r="C16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9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19" i="20" l="1"/>
  <c r="B20" i="20"/>
  <c r="C22" i="20"/>
  <c r="C21" i="20"/>
  <c r="B16" i="20"/>
  <c r="B18" i="20"/>
  <c r="B17" i="20"/>
  <c r="B15" i="20"/>
  <c r="C11" i="20"/>
  <c r="B12" i="20"/>
  <c r="B11" i="20"/>
  <c r="C20" i="20"/>
  <c r="B22" i="20"/>
  <c r="C18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<sst xmlns="http://schemas.openxmlformats.org/spreadsheetml/2006/main" count="331" uniqueCount="287">
  <si>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</si>
  <si>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</si>
  <si>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</si>
  <si>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</si>
  <si>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</si>
  <si>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</si>
  <si>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</si>
  <si>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</si>
  <si>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</si>
  <si>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</si>
  <si>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</si>
  <si>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</si>
  <si>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</si>
  <si>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</si>
  <si>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</si>
  <si>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</si>
  <si>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</si>
  <si>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</si>
  <si>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</si>
  <si>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</si>
  <si>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</si>
  <si>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</si>
  <si>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</si>
  <si>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</si>
  <si>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</si>
  <si>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</si>
  <si>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</si>
  <si>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</si>
  <si>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</si>
  <si>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</si>
  <si>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</si>
  <si>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</si>
  <si>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</si>
  <si>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</si>
  <si>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</si>
  <si>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</si>
  <si>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</si>
  <si>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</si>
  <si>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</si>
  <si>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</si>
  <si>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</si>
  <si>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</si>
  <si>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</si>
  <si>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</si>
  <si>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</si>
  <si>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</si>
  <si>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</si>
  <si>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</si>
  <si>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</si>
  <si>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</si>
  <si>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</si>
  <si>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</si>
  <si>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</si>
  <si>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</si>
  <si>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</si>
  <si>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</si>
  <si>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</si>
  <si>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</si>
  <si>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</si>
  <si>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</si>
  <si>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</si>
  <si>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</si>
  <si>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</si>
  <si>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</si>
  <si>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</si>
  <si>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</si>
  <si>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</si>
  <si>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</si>
  <si>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</si>
  <si>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</si>
  <si>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</si>
  <si>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</si>
  <si>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</si>
  <si>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</si>
  <si>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</si>
  <si>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</si>
  <si>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</si>
  <si>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</si>
  <si>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</si>
  <si>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</si>
  <si>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</si>
  <si>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</si>
  <si>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</si>
  <si>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</si>
  <si>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</si>
  <si>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</si>
  <si>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</si>
  <si>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</si>
  <si>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</si>
  <si>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</si>
  <si>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</si>
  <si>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</si>
  <si>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</si>
  <si>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</si>
  <si>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</si>
  <si>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</si>
  <si>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</si>
  <si>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</si>
  <si>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</si>
  <si>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</si>
  <si>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</si>
  <si>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</si>
  <si>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</si>
  <si>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</si>
  <si>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</si>
  <si>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</si>
  <si>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</si>
  <si>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</si>
  <si>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</si>
  <si>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</si>
  <si>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</si>
  <si>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</si>
  <si>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</si>
  <si>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</si>
  <si>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</si>
  <si>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</si>
  <si>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</si>
  <si>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</si>
  <si>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</si>
  <si>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</si>
  <si>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</si>
  <si>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</si>
  <si>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</si>
  <si>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</si>
  <si>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</si>
  <si>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</si>
  <si>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</si>
  <si>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</si>
  <si>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</si>
  <si>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</si>
  <si>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</si>
  <si>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</si>
  <si>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</si>
  <si>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</si>
  <si>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</si>
  <si>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</si>
  <si>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</si>
  <si>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</si>
  <si>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</si>
  <si>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</si>
  <si>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</si>
  <si>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</si>
  <si>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</si>
  <si>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</si>
  <si>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</si>
  <si>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</si>
  <si>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</si>
  <si>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</si>
  <si>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</si>
  <si>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</si>
  <si>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</si>
  <si>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</si>
  <si>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</si>
  <si>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</si>
  <si>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</si>
  <si>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</si>
  <si>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</si>
  <si>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</si>
  <si>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</si>
  <si>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</si>
  <si>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</si>
  <si>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</si>
  <si>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</si>
  <si>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</si>
  <si>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</si>
  <si>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</si>
  <si>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</si>
  <si>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</si>
  <si>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</si>
  <si>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</si>
  <si>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</si>
  <si>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</si>
  <si>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</si>
  <si>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</si>
  <si>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</si>
  <si>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</si>
  <si>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</si>
  <si>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</si>
  <si>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</si>
  <si>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</si>
  <si>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</si>
  <si>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</si>
  <si>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</si>
  <si>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</si>
  <si>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</si>
  <si>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</si>
  <si>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</si>
  <si>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</si>
  <si>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</si>
  <si>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</si>
  <si>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</si>
  <si>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</si>
  <si>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</si>
  <si>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</si>
  <si>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</si>
  <si>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</si>
  <si>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</si>
  <si>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</si>
  <si>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</si>
  <si>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</si>
  <si>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</si>
  <si>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</si>
  <si>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</si>
  <si>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</si>
  <si>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</si>
  <si>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</si>
  <si>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</si>
  <si>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</si>
  <si>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</si>
  <si>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</si>
  <si>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</si>
  <si>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</si>
  <si>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</si>
  <si>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</si>
  <si>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</si>
  <si>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</si>
  <si>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</si>
  <si>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</si>
  <si>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</si>
  <si>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</si>
  <si>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</si>
  <si>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</si>
  <si>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</si>
  <si>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</si>
  <si>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</si>
  <si>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</si>
  <si>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</si>
  <si>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</si>
  <si>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</si>
  <si>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</si>
  <si>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</si>
  <si>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</si>
  <si>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</si>
  <si>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</si>
  <si>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</si>
  <si>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</si>
  <si>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</si>
  <si>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</si>
  <si>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</si>
  <si>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</si>
  <si>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</si>
  <si>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</si>
  <si>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</si>
  <si>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</si>
  <si>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</si>
  <si>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</si>
  <si>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</si>
  <si>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Chetana</t>
  </si>
  <si>
    <t>Agriculture &amp; Farming</t>
  </si>
  <si>
    <t>No Action Taken</t>
  </si>
  <si>
    <t>Deependra Shrivastava/SF0002115</t>
  </si>
  <si>
    <t>Completed-Report Submitted</t>
  </si>
  <si>
    <t>CSS</t>
  </si>
  <si>
    <t>Branch Quality Manager</t>
  </si>
  <si>
    <t>As per Loan card, Borrower Shukwara Rajak, LAN-356214662 Paid her EMI Rs.4270/- on 02-Dec-2024 to BQM Mahesh Kumar/SF0055776 But BQM same amount not posted in FIMO.
Note- Employee Mahesh Kumar/SF0055766 Died on road accident on dated 03-Dec-2024 during centre meeting collection.</t>
  </si>
  <si>
    <t>Loan Outstanding Report Detailed as on 15-Dec-2025</t>
  </si>
  <si>
    <t>Report generation date &amp; time: Wednesday, December 17, 2025 10:04 AM</t>
  </si>
  <si>
    <t>CH-2</t>
  </si>
  <si>
    <t>Champa</t>
  </si>
  <si>
    <t>Katghora</t>
  </si>
  <si>
    <t>CHGL2244</t>
  </si>
  <si>
    <t>Madanpur</t>
  </si>
  <si>
    <t>SF0066730</t>
  </si>
  <si>
    <t>Kanhaiya Lal Ghritlahare</t>
  </si>
  <si>
    <t>574177</t>
  </si>
  <si>
    <t>maa</t>
  </si>
  <si>
    <t>SID951374739226</t>
  </si>
  <si>
    <t>OBC</t>
  </si>
  <si>
    <t>HINDU</t>
  </si>
  <si>
    <t>SHUKWARA RAJAK</t>
  </si>
  <si>
    <t>30-Mar-2024</t>
  </si>
  <si>
    <t>02</t>
  </si>
  <si>
    <t>4</t>
  </si>
  <si>
    <t>6.80 Yrs</t>
  </si>
  <si>
    <t>20 Mar 2020</t>
  </si>
  <si>
    <t>&gt; 6 to 10 Years</t>
  </si>
  <si>
    <t>06-May-2024</t>
  </si>
  <si>
    <t>02-Dec-2025</t>
  </si>
  <si>
    <t>Open</t>
  </si>
  <si>
    <t>Vishal Kumar Poddar/SF0055593</t>
  </si>
  <si>
    <t>Mahesh Kumar</t>
  </si>
  <si>
    <t>SF0055776</t>
  </si>
  <si>
    <t>FN25-26-03241</t>
  </si>
  <si>
    <t>NO VP</t>
  </si>
  <si>
    <t>Field Observation
As per the complaint, the Internal Audit team verified the field and observed that Branch Quality Manager Mahesh Kumar/SF0055776 had embezzled 1 Borrower’s Collection amount total of Rs.4270/- not accounted in FIMO.
Note- Employee Mahesh Kumar/SF0055766 Died on road accident on dated 03-Dec-2024 during centre meeting collection.</t>
  </si>
  <si>
    <t>Naresh Shrivas/SF0038102</t>
  </si>
  <si>
    <t>Sourabh Kumar Jain/SF0010374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</si>
</sst>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: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CHGL2244</v>
      </c>
      <c r="D5" s="63" t="str">
        <f>IF('Physical Cash at Safe'!D28="Yes", 'Physical Cash at Safe'!B4, 'Borrower Wise Details'!C5)</f>
        <v>Katghora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46006</v>
      </c>
      <c r="H5" s="107" t="s">
        <v>252</v>
      </c>
      <c r="I5" s="61">
        <v>46007</v>
      </c>
      <c r="J5" s="74" t="str">
        <f>IF('Physical Cash at Safe'!D28="Yes",'Physical Cash at Safe'!E28,IF('Borrower Wise Details'!D5&lt;&gt;"",'Borrower Wise Details'!D5,""))</f>
        <v>FN25-26-03241</v>
      </c>
      <c r="K5" s="81">
        <v>1</v>
      </c>
      <c r="L5" s="82">
        <v>4270</v>
      </c>
      <c r="M5" s="82">
        <v>0</v>
      </c>
      <c r="N5" s="82" t="s">
        <v>285</v>
      </c>
      <c r="O5" s="82" t="s">
        <v>286</v>
      </c>
      <c r="P5" s="82" t="s">
        <v>283</v>
      </c>
      <c r="Q5" s="82" t="s">
        <v>250</v>
      </c>
      <c r="R5" s="75" t="str">
        <f>IF('Physical Cash at Safe'!$D$28="Yes", 'Physical Cash at Safe'!$A$28, IF('Borrower Wise Details'!F5&lt;&gt;"", 'Borrower Wise Details'!F5, ""))</f>
        <v>Mahesh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SF0055776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46008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CHGL2244</v>
      </c>
      <c r="C5" s="50" t="str">
        <f>IF('Fraud Investigation Report'!D5="", "", 'Fraud Investigation Report'!D5)</f>
        <v>Katghora</v>
      </c>
      <c r="D5" s="68" t="str">
        <f>IF(OR('Fraud Investigation Report'!R5="", 'Fraud Investigation Report'!R5=0), "", 'Fraud Investigation Report'!R5)</f>
        <v>Mahesh Kumar</v>
      </c>
      <c r="E5" s="68" t="str">
        <f>IF(OR('Fraud Investigation Report'!T5="", 'Fraud Investigation Report'!T5=0), "", 'Fraud Investigation Report'!T5)</f>
        <v>SF0055776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FN25-26-03241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CHGL2244</v>
      </c>
      <c r="C5" s="119" t="str">
        <f>IF('Loan Outstanding Report'!$H$5="", "", 'Loan Outstanding Report'!$H$5)</f>
        <v>Katghora</v>
      </c>
      <c r="D5" s="41" t="s">
        <v>282</v>
      </c>
      <c r="E5" s="65">
        <v>46006</v>
      </c>
      <c r="F5" s="38" t="s">
        <v>280</v>
      </c>
      <c r="G5" s="49" t="s">
        <v>281</v>
      </c>
      <c r="H5" s="49" t="s">
        <v>253</v>
      </c>
      <c r="I5" s="120">
        <v>574177</v>
      </c>
      <c r="J5" s="120" t="s">
        <v>266</v>
      </c>
      <c r="K5" s="120" t="s">
        <v>269</v>
      </c>
      <c r="L5" s="11">
        <v>356214662</v>
      </c>
      <c r="M5" s="65" t="s">
        <v>270</v>
      </c>
      <c r="N5" s="124">
        <v>80000</v>
      </c>
      <c r="O5" s="124">
        <v>4270</v>
      </c>
      <c r="P5" s="121" t="s">
        <v>139</v>
      </c>
      <c r="Q5" s="80">
        <v>45628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254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 t="str">
        <f t="shared" ref="F23:F70" si="4">IF(J23&lt;&gt;"", $F$5, "")</f>
        <v/>
      </c>
      <c r="G23" s="49" t="str">
        <f t="shared" ref="G23:G70" si="5">IF(J23&lt;&gt;"", $G$5, "")</f>
        <v/>
      </c>
      <c r="H23" s="49" t="str">
        <f t="shared" ref="H23:H70" si="6">IF(J23&lt;&gt;"", $H$5, "")</f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37757</v>
      </c>
      <c r="J5" s="38" t="s">
        <v>261</v>
      </c>
      <c r="K5" s="84">
        <v>37757</v>
      </c>
      <c r="L5" s="84" t="s">
        <v>262</v>
      </c>
      <c r="M5" s="38" t="s">
        <v>263</v>
      </c>
      <c r="N5" s="84">
        <v>56822</v>
      </c>
      <c r="O5" s="84" t="s">
        <v>264</v>
      </c>
      <c r="P5" s="84">
        <v>83406</v>
      </c>
      <c r="Q5" s="38" t="s">
        <v>265</v>
      </c>
      <c r="R5" s="38" t="s">
        <v>247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248</v>
      </c>
      <c r="Y5" s="84">
        <v>356214662</v>
      </c>
      <c r="Z5" s="38" t="s">
        <v>269</v>
      </c>
      <c r="AA5" s="108" t="s">
        <v>270</v>
      </c>
      <c r="AB5" s="84">
        <v>80000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4270</v>
      </c>
      <c r="AK5" s="84">
        <v>4270</v>
      </c>
      <c r="AL5" s="108" t="s">
        <v>277</v>
      </c>
      <c r="AM5" s="84">
        <v>59505.61</v>
      </c>
      <c r="AN5" s="112">
        <v>21624.39</v>
      </c>
      <c r="AO5" s="112">
        <v>81130</v>
      </c>
      <c r="AP5" s="112">
        <v>20494.39</v>
      </c>
      <c r="AQ5" s="112">
        <v>1314.61</v>
      </c>
      <c r="AR5" s="112">
        <v>21809</v>
      </c>
      <c r="AS5" s="112">
        <v>3876.96</v>
      </c>
      <c r="AT5" s="112">
        <v>393.04</v>
      </c>
      <c r="AU5" s="112">
        <v>4270</v>
      </c>
      <c r="AV5" s="84">
        <v>20</v>
      </c>
      <c r="AW5" s="84">
        <v>4270</v>
      </c>
      <c r="AX5" s="84">
        <v>20</v>
      </c>
      <c r="AY5" s="108"/>
      <c r="AZ5" s="84"/>
      <c r="BA5" s="84"/>
      <c r="BB5" s="84" t="s">
        <v>278</v>
      </c>
      <c r="BC5" s="84"/>
      <c r="BD5" s="108"/>
      <c r="BE5" s="84" t="s">
        <v>145</v>
      </c>
      <c r="BF5" s="38"/>
      <c r="BG5" s="84"/>
      <c r="BH5" s="114" t="s">
        <v>279</v>
      </c>
      <c r="BI5" s="38" t="s">
        <v>110</v>
      </c>
      <c r="BJ5" s="85">
        <v>46006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4270</v>
      </c>
      <c r="BQ5" s="117" t="s">
        <v>202</v>
      </c>
      <c r="BR5" s="130" t="s">
        <v>254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30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30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2025-12-17T07:09:00Z</dcterms:modified>
</cp:coreProperties>
</file>