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A40C742D-29D3-4FA5-9DAF-624D1216C89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<sst xmlns="http://schemas.openxmlformats.org/spreadsheetml/2006/main" count="332" uniqueCount="289">
  <si>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</si>
  <si>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</si>
  <si>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</si>
  <si>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</si>
  <si>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</si>
  <si>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</si>
  <si>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</si>
  <si>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</si>
  <si>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</si>
  <si>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</si>
  <si>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</si>
  <si>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</si>
  <si>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</si>
  <si>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</si>
  <si>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</si>
  <si>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</si>
  <si>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</si>
  <si>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</si>
  <si>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</si>
  <si>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</si>
  <si>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</si>
  <si>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</si>
  <si>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</si>
  <si>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</si>
  <si>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</si>
  <si>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</si>
  <si>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</si>
  <si>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</si>
  <si>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</si>
  <si>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</si>
  <si>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</si>
  <si>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</si>
  <si>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</si>
  <si>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</si>
  <si>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</si>
  <si>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</si>
  <si>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</si>
  <si>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</si>
  <si>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</si>
  <si>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</si>
  <si>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</si>
  <si>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</si>
  <si>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</si>
  <si>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</si>
  <si>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</si>
  <si>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</si>
  <si>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</si>
  <si>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</si>
  <si>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</si>
  <si>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</si>
  <si>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</si>
  <si>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</si>
  <si>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</si>
  <si>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</si>
  <si>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</si>
  <si>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</si>
  <si>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</si>
  <si>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</si>
  <si>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</si>
  <si>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</si>
  <si>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</si>
  <si>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</si>
  <si>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</si>
  <si>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</si>
  <si>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</si>
  <si>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</si>
  <si>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</si>
  <si>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</si>
  <si>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</si>
  <si>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</si>
  <si>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</si>
  <si>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</si>
  <si>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</si>
  <si>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</si>
  <si>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</si>
  <si>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</si>
  <si>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</si>
  <si>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</si>
  <si>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</si>
  <si>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</si>
  <si>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</si>
  <si>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</si>
  <si>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</si>
  <si>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</si>
  <si>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</si>
  <si>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</si>
  <si>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</si>
  <si>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</si>
  <si>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</si>
  <si>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</si>
  <si>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</si>
  <si>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</si>
  <si>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</si>
  <si>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</si>
  <si>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</si>
  <si>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</si>
  <si>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</si>
  <si>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</si>
  <si>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</si>
  <si>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</si>
  <si>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</si>
  <si>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</si>
  <si>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</si>
  <si>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</si>
  <si>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</si>
  <si>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</si>
  <si>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</si>
  <si>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</si>
  <si>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</si>
  <si>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</si>
  <si>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</si>
  <si>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</si>
  <si>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</si>
  <si>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</si>
  <si>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</si>
  <si>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</si>
  <si>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</si>
  <si>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</si>
  <si>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</si>
  <si>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</si>
  <si>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</si>
  <si>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</si>
  <si>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</si>
  <si>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</si>
  <si>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</si>
  <si>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</si>
  <si>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</si>
  <si>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</si>
  <si>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</si>
  <si>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</si>
  <si>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</si>
  <si>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</si>
  <si>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</si>
  <si>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</si>
  <si>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</si>
  <si>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</si>
  <si>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</si>
  <si>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</si>
  <si>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</si>
  <si>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</si>
  <si>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</si>
  <si>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</si>
  <si>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</si>
  <si>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</si>
  <si>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</si>
  <si>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</si>
  <si>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</si>
  <si>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</si>
  <si>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</si>
  <si>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</si>
  <si>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</si>
  <si>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</si>
  <si>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</si>
  <si>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</si>
  <si>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</si>
  <si>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</si>
  <si>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</si>
  <si>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</si>
  <si>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</si>
  <si>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</si>
  <si>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</si>
  <si>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</si>
  <si>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</si>
  <si>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</si>
  <si>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</si>
  <si>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</si>
  <si>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</si>
  <si>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</si>
  <si>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</si>
  <si>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</si>
  <si>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</si>
  <si>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</si>
  <si>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</si>
  <si>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</si>
  <si>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</si>
  <si>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</si>
  <si>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</si>
  <si>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</si>
  <si>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</si>
  <si>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</si>
  <si>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</si>
  <si>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</si>
  <si>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</si>
  <si>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</si>
  <si>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</si>
  <si>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</si>
  <si>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</si>
  <si>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</si>
  <si>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</si>
  <si>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</si>
  <si>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</si>
  <si>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</si>
  <si>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</si>
  <si>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</si>
  <si>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</si>
  <si>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</si>
  <si>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</si>
  <si>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</si>
  <si>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</si>
  <si>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</si>
  <si>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</si>
  <si>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</si>
  <si>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</si>
  <si>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</si>
  <si>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</si>
  <si>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</si>
  <si>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</si>
  <si>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</si>
  <si>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</si>
  <si>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</si>
  <si>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</si>
  <si>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</si>
  <si>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</si>
  <si>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</si>
  <si>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</si>
  <si>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</si>
  <si>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</si>
  <si>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</si>
  <si>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</si>
  <si>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</si>
  <si>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</si>
  <si>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</si>
  <si>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</si>
  <si>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</si>
  <si>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</si>
  <si>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</si>
  <si>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</si>
  <si>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</si>
  <si>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</si>
  <si>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</si>
  <si>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</si>
  <si>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</si>
  <si>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</si>
  <si>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</si>
  <si>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</si>
  <si>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</si>
  <si>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</si>
  <si>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</si>
  <si>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</si>
  <si>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</si>
  <si>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</si>
  <si>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</si>
  <si>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</si>
  <si>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</si>
  <si>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</si>
  <si>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</si>
  <si>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</si>
  <si>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</si>
  <si>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CSS</t>
  </si>
  <si>
    <t>Open</t>
  </si>
  <si>
    <t>Randhir Kumar/SF0059879</t>
  </si>
  <si>
    <t>FIR Not Filled</t>
  </si>
  <si>
    <t>Chetana</t>
  </si>
  <si>
    <t>Credit Assistant</t>
  </si>
  <si>
    <t>Bihar-1</t>
  </si>
  <si>
    <t>Muzaffarpur</t>
  </si>
  <si>
    <t>EBC</t>
  </si>
  <si>
    <t>HINDU</t>
  </si>
  <si>
    <t>Animal Husbandry &amp; Poultry</t>
  </si>
  <si>
    <t>1</t>
  </si>
  <si>
    <t>&gt; 2 to 4 Years</t>
  </si>
  <si>
    <t>Vidya Bhusan Dubey/SF0024851</t>
  </si>
  <si>
    <t>Alok Kumar Raju/SF0091403</t>
  </si>
  <si>
    <t>Reporting Time : 02:20 PM</t>
  </si>
  <si>
    <t>Sitamarhi</t>
  </si>
  <si>
    <t>Dhaka</t>
  </si>
  <si>
    <t>BH2985</t>
  </si>
  <si>
    <t>Pachtaki Ram</t>
  </si>
  <si>
    <t>SF0090771</t>
  </si>
  <si>
    <t>Lalbabu Ram</t>
  </si>
  <si>
    <t>Pachtaki Ram C69</t>
  </si>
  <si>
    <t>Pachtaki Ram C69 Pachtaki Ram Nausad Shashi Ranjan Jee1</t>
  </si>
  <si>
    <t>SSF4873246</t>
  </si>
  <si>
    <t>MANTI DEVI</t>
  </si>
  <si>
    <t>15-Nov-2023</t>
  </si>
  <si>
    <t>06</t>
  </si>
  <si>
    <t>2.09 Yrs</t>
  </si>
  <si>
    <t>15 Nov 2023</t>
  </si>
  <si>
    <t>06-Dec-2023</t>
  </si>
  <si>
    <t>06-Jul-2025</t>
  </si>
  <si>
    <t>9661540051</t>
  </si>
  <si>
    <t>Staff Ujjawal  kumar/SF0075189 collected amount of Rs.8604/- on Dated-22/07/2025 but entry not posted in Fimo.</t>
  </si>
  <si>
    <t>Ujjawal  kumar</t>
  </si>
  <si>
    <t>SF0075189</t>
  </si>
  <si>
    <t>Sunil Kumar Yadav/SF0097094</t>
  </si>
  <si>
    <t>Vijay Kumar Sonkar/SF0072425</t>
  </si>
  <si>
    <t>Resigned-Exited</t>
  </si>
  <si>
    <t>Borrower complain to CSS that she paid EMI regularely but showing od,After verification it is identified that Staff Ujjawal  kumar/SF0075189 collected amount of Rs.8604/- on Dated-22/07/2025 but entry not posted in Fimo.</t>
  </si>
  <si>
    <t>FN25-26-03249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</si>
</sst>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BH2985</v>
      </c>
      <c r="D5" s="63" t="str">
        <f>IF('Physical Cash at Safe'!D28="Yes", 'Physical Cash at Safe'!A4, 'Borrower Wise Details'!C5)</f>
        <v>Dhaka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45986</v>
      </c>
      <c r="H5" s="106" t="s">
        <v>248</v>
      </c>
      <c r="I5" s="61">
        <v>45987</v>
      </c>
      <c r="J5" s="74" t="str">
        <f>IF('Physical Cash at Safe'!D28="Yes",'Physical Cash at Safe'!E28,IF('Borrower Wise Details'!D5&lt;&gt;"",'Borrower Wise Details'!D5,""))</f>
        <v>FN25-26-03249</v>
      </c>
      <c r="K5" s="81">
        <v>1</v>
      </c>
      <c r="L5" s="82">
        <v>0</v>
      </c>
      <c r="M5" s="82">
        <v>0</v>
      </c>
      <c r="N5" s="82" t="s">
        <v>284</v>
      </c>
      <c r="O5" s="82" t="s">
        <v>285</v>
      </c>
      <c r="P5" s="82" t="s">
        <v>261</v>
      </c>
      <c r="Q5" s="82" t="s">
        <v>262</v>
      </c>
      <c r="R5" s="75" t="str">
        <f>IF('Physical Cash at Safe'!$D$28="Yes", 'Physical Cash at Safe'!$A$28, IF('Borrower Wise Details'!F5&lt;&gt;"", 'Borrower Wise Details'!F5, ""))</f>
        <v>Ujjawal 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SF0075189</v>
      </c>
      <c r="U5" s="77" t="s">
        <v>286</v>
      </c>
      <c r="V5" s="61">
        <v>45819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46026</v>
      </c>
      <c r="AA5" s="61">
        <v>46026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8604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8604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287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BH2985</v>
      </c>
      <c r="C5" s="50" t="str">
        <f>IF('Fraud Investigation Report'!D5="", "", 'Fraud Investigation Report'!D5)</f>
        <v>Dhaka</v>
      </c>
      <c r="D5" s="68" t="str">
        <f>IF(OR('Fraud Investigation Report'!R5="", 'Fraud Investigation Report'!R5=0), "", 'Fraud Investigation Report'!R5)</f>
        <v>Ujjawal  kumar</v>
      </c>
      <c r="E5" s="68" t="str">
        <f>IF(OR('Fraud Investigation Report'!T5="", 'Fraud Investigation Report'!T5=0), "", 'Fraud Investigation Report'!T5)</f>
        <v>SF0075189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8604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8604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8604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BH2985</v>
      </c>
      <c r="C5" s="118" t="str">
        <f>IF('Loan Outstanding Report'!$H$5="", "", 'Loan Outstanding Report'!$H$5)</f>
        <v>Dhaka</v>
      </c>
      <c r="D5" s="135" t="s">
        <v>288</v>
      </c>
      <c r="E5" s="65">
        <v>46008</v>
      </c>
      <c r="F5" s="134" t="s">
        <v>282</v>
      </c>
      <c r="G5" s="133" t="s">
        <v>283</v>
      </c>
      <c r="H5" s="49" t="s">
        <v>253</v>
      </c>
      <c r="I5" s="119" t="s">
        <v>270</v>
      </c>
      <c r="J5" s="119" t="s">
        <v>272</v>
      </c>
      <c r="K5" s="119" t="s">
        <v>273</v>
      </c>
      <c r="L5" s="11">
        <v>353671598</v>
      </c>
      <c r="M5" s="65" t="s">
        <v>274</v>
      </c>
      <c r="N5" s="123">
        <v>42000</v>
      </c>
      <c r="O5" s="123">
        <v>2240</v>
      </c>
      <c r="P5" s="120" t="s">
        <v>140</v>
      </c>
      <c r="Q5" s="80">
        <v>45860</v>
      </c>
      <c r="R5" s="123">
        <v>8604</v>
      </c>
      <c r="S5" s="123">
        <v>0</v>
      </c>
      <c r="T5" s="123">
        <v>0</v>
      </c>
      <c r="U5" s="124">
        <f t="shared" ref="U5" si="0">IF(AND(ISBLANK(R5),ISBLANK(S5),ISBLANK(T5)),"",R5-(S5+T5))</f>
        <v>8604</v>
      </c>
      <c r="V5" s="116" t="s">
        <v>202</v>
      </c>
      <c r="W5" s="121" t="s">
        <v>281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si="1"/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H1" zoomScaleNormal="100" workbookViewId="0">
      <selection activeCell="BB5" sqref="BB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254</v>
      </c>
      <c r="D5" s="38" t="s">
        <v>255</v>
      </c>
      <c r="E5" s="38" t="s">
        <v>264</v>
      </c>
      <c r="F5" s="38" t="s">
        <v>265</v>
      </c>
      <c r="G5" s="84" t="s">
        <v>266</v>
      </c>
      <c r="H5" s="38" t="s">
        <v>265</v>
      </c>
      <c r="I5" s="84">
        <v>20930</v>
      </c>
      <c r="J5" s="38" t="s">
        <v>267</v>
      </c>
      <c r="K5" s="84">
        <v>20930</v>
      </c>
      <c r="L5" s="84" t="s">
        <v>268</v>
      </c>
      <c r="M5" s="38" t="s">
        <v>269</v>
      </c>
      <c r="N5" s="84">
        <v>459141</v>
      </c>
      <c r="O5" s="84" t="s">
        <v>270</v>
      </c>
      <c r="P5" s="84">
        <v>704309</v>
      </c>
      <c r="Q5" s="38" t="s">
        <v>271</v>
      </c>
      <c r="R5" s="38" t="s">
        <v>252</v>
      </c>
      <c r="S5" s="84" t="s">
        <v>272</v>
      </c>
      <c r="T5" s="84" t="s">
        <v>272</v>
      </c>
      <c r="U5" s="84" t="s">
        <v>256</v>
      </c>
      <c r="V5" s="84" t="s">
        <v>257</v>
      </c>
      <c r="W5" s="84">
        <v>541</v>
      </c>
      <c r="X5" s="38" t="s">
        <v>258</v>
      </c>
      <c r="Y5" s="84">
        <v>353671598</v>
      </c>
      <c r="Z5" s="38" t="s">
        <v>273</v>
      </c>
      <c r="AA5" s="107" t="s">
        <v>274</v>
      </c>
      <c r="AB5" s="84">
        <v>42000</v>
      </c>
      <c r="AC5" s="107" t="s">
        <v>275</v>
      </c>
      <c r="AD5" s="84">
        <v>24</v>
      </c>
      <c r="AE5" s="84" t="s">
        <v>259</v>
      </c>
      <c r="AF5" s="84" t="s">
        <v>276</v>
      </c>
      <c r="AG5" s="107" t="s">
        <v>277</v>
      </c>
      <c r="AH5" s="84" t="s">
        <v>260</v>
      </c>
      <c r="AI5" s="107" t="s">
        <v>278</v>
      </c>
      <c r="AJ5" s="84">
        <v>2240</v>
      </c>
      <c r="AK5" s="84">
        <v>2240</v>
      </c>
      <c r="AL5" s="107" t="s">
        <v>279</v>
      </c>
      <c r="AM5" s="84">
        <v>33821.56</v>
      </c>
      <c r="AN5" s="111">
        <v>10978.44</v>
      </c>
      <c r="AO5" s="111">
        <v>44800</v>
      </c>
      <c r="AP5" s="111">
        <v>8178.44</v>
      </c>
      <c r="AQ5" s="111">
        <v>425.56</v>
      </c>
      <c r="AR5" s="111">
        <v>8604</v>
      </c>
      <c r="AS5" s="111">
        <v>8178.44</v>
      </c>
      <c r="AT5" s="111">
        <v>425.56</v>
      </c>
      <c r="AU5" s="111">
        <v>8604</v>
      </c>
      <c r="AV5" s="84">
        <v>25</v>
      </c>
      <c r="AW5" s="84"/>
      <c r="AX5" s="84"/>
      <c r="AY5" s="107"/>
      <c r="AZ5" s="84"/>
      <c r="BA5" s="84"/>
      <c r="BB5" s="84" t="s">
        <v>249</v>
      </c>
      <c r="BC5" s="84"/>
      <c r="BD5" s="107"/>
      <c r="BE5" s="84">
        <v>0</v>
      </c>
      <c r="BF5" s="38" t="s">
        <v>272</v>
      </c>
      <c r="BG5" s="84" t="s">
        <v>280</v>
      </c>
      <c r="BH5" s="113" t="s">
        <v>250</v>
      </c>
      <c r="BI5" s="38" t="s">
        <v>111</v>
      </c>
      <c r="BJ5" s="85">
        <v>46008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8604</v>
      </c>
      <c r="BQ5" s="116" t="s">
        <v>202</v>
      </c>
      <c r="BR5" s="132" t="s">
        <v>281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2026-01-06T19:36:49Z</dcterms:modified>
</cp:coreProperties>
</file>