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Narsinghpur-FN25-26-03255\"/>
    </mc:Choice>
  </mc:AlternateContent>
  <xr:revisionPtr revIDLastSave="0" documentId="13_ncr:1_{64D54C92-AD27-499B-A120-81C3949CB88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<sst xmlns="http://schemas.openxmlformats.org/spreadsheetml/2006/main" count="336" uniqueCount="291">
  <si>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</si>
  <si>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</si>
  <si>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</si>
  <si>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</si>
  <si>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</si>
  <si>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</si>
  <si>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</si>
  <si>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</si>
  <si>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</si>
  <si>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</si>
  <si>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</si>
  <si>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</si>
  <si>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</si>
  <si>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</si>
  <si>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</si>
  <si>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</si>
  <si>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</si>
  <si>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</si>
  <si>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</si>
  <si>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</si>
  <si>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</si>
  <si>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</si>
  <si>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</si>
  <si>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</si>
  <si>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</si>
  <si>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</si>
  <si>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</si>
  <si>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</si>
  <si>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</si>
  <si>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</si>
  <si>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</si>
  <si>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</si>
  <si>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</si>
  <si>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</si>
  <si>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</si>
  <si>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</si>
  <si>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</si>
  <si>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</si>
  <si>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</si>
  <si>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</si>
  <si>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</si>
  <si>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</si>
  <si>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</si>
  <si>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</si>
  <si>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</si>
  <si>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</si>
  <si>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</si>
  <si>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</si>
  <si>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</si>
  <si>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</si>
  <si>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</si>
  <si>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</si>
  <si>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</si>
  <si>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</si>
  <si>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</si>
  <si>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</si>
  <si>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</si>
  <si>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</si>
  <si>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</si>
  <si>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</si>
  <si>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</si>
  <si>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</si>
  <si>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</si>
  <si>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</si>
  <si>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</si>
  <si>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</si>
  <si>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</si>
  <si>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</si>
  <si>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</si>
  <si>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</si>
  <si>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</si>
  <si>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</si>
  <si>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</si>
  <si>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</si>
  <si>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</si>
  <si>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</si>
  <si>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</si>
  <si>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</si>
  <si>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</si>
  <si>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</si>
  <si>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</si>
  <si>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</si>
  <si>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</si>
  <si>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</si>
  <si>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</si>
  <si>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</si>
  <si>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</si>
  <si>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</si>
  <si>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</si>
  <si>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</si>
  <si>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</si>
  <si>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</si>
  <si>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</si>
  <si>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</si>
  <si>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</si>
  <si>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</si>
  <si>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</si>
  <si>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</si>
  <si>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</si>
  <si>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</si>
  <si>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</si>
  <si>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</si>
  <si>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</si>
  <si>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</si>
  <si>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</si>
  <si>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</si>
  <si>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</si>
  <si>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</si>
  <si>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</si>
  <si>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</si>
  <si>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</si>
  <si>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</si>
  <si>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</si>
  <si>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</si>
  <si>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</si>
  <si>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</si>
  <si>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</si>
  <si>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</si>
  <si>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</si>
  <si>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</si>
  <si>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</si>
  <si>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</si>
  <si>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</si>
  <si>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</si>
  <si>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</si>
  <si>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</si>
  <si>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</si>
  <si>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</si>
  <si>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</si>
  <si>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</si>
  <si>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</si>
  <si>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</si>
  <si>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</si>
  <si>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</si>
  <si>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</si>
  <si>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</si>
  <si>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</si>
  <si>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</si>
  <si>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</si>
  <si>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</si>
  <si>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</si>
  <si>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</si>
  <si>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</si>
  <si>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</si>
  <si>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</si>
  <si>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</si>
  <si>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</si>
  <si>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</si>
  <si>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</si>
  <si>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</si>
  <si>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</si>
  <si>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</si>
  <si>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</si>
  <si>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</si>
  <si>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</si>
  <si>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</si>
  <si>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</si>
  <si>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</si>
  <si>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</si>
  <si>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</si>
  <si>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</si>
  <si>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</si>
  <si>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</si>
  <si>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</si>
  <si>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</si>
  <si>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</si>
  <si>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</si>
  <si>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</si>
  <si>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</si>
  <si>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</si>
  <si>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</si>
  <si>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</si>
  <si>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</si>
  <si>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</si>
  <si>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</si>
  <si>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</si>
  <si>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</si>
  <si>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</si>
  <si>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</si>
  <si>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</si>
  <si>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</si>
  <si>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</si>
  <si>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</si>
  <si>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</si>
  <si>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</si>
  <si>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</si>
  <si>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</si>
  <si>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</si>
  <si>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</si>
  <si>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</si>
  <si>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</si>
  <si>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</si>
  <si>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</si>
  <si>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</si>
  <si>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</si>
  <si>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</si>
  <si>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</si>
  <si>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</si>
  <si>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</si>
  <si>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</si>
  <si>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</si>
  <si>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</si>
  <si>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</si>
  <si>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</si>
  <si>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</si>
  <si>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</si>
  <si>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</si>
  <si>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</si>
  <si>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</si>
  <si>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</si>
  <si>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</si>
  <si>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</si>
  <si>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</si>
  <si>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</si>
  <si>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</si>
  <si>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</si>
  <si>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</si>
  <si>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</si>
  <si>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</si>
  <si>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</si>
  <si>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</si>
  <si>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</si>
  <si>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</si>
  <si>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</si>
  <si>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</si>
  <si>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</si>
  <si>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</si>
  <si>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</si>
  <si>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</si>
  <si>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</si>
  <si>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</si>
  <si>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</si>
  <si>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</si>
  <si>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</si>
  <si>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</si>
  <si>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</si>
  <si>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</si>
  <si>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</si>
  <si>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</si>
  <si>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</si>
  <si>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</si>
  <si>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</si>
  <si>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</si>
  <si>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</si>
  <si>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</si>
  <si>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</si>
  <si>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</si>
  <si>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</si>
  <si>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</si>
  <si>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Badamba</t>
  </si>
  <si>
    <t>OR2909</t>
  </si>
  <si>
    <t>Narsinghpur</t>
  </si>
  <si>
    <t>SF0087680</t>
  </si>
  <si>
    <t>Prasant Sahoo</t>
  </si>
  <si>
    <t>Chetana</t>
  </si>
  <si>
    <t>HINDU</t>
  </si>
  <si>
    <t>Tue</t>
  </si>
  <si>
    <t>3</t>
  </si>
  <si>
    <t>Open</t>
  </si>
  <si>
    <t>Soumya Ranjan Dash/SF0035153</t>
  </si>
  <si>
    <t>To Date : 13/12/25</t>
  </si>
  <si>
    <t>Reporting Time : 09:00 AM</t>
  </si>
  <si>
    <t>No Action Taken</t>
  </si>
  <si>
    <t>CSS</t>
  </si>
  <si>
    <t>Prabodh Swain/SF0007149</t>
  </si>
  <si>
    <t>Antaryami Swain/SF0091039</t>
  </si>
  <si>
    <t>Gobind Prasad Mohanty/SF0009889</t>
  </si>
  <si>
    <t>Sanjaya Kumar Sahoo/SF0070624</t>
  </si>
  <si>
    <t>Completed-Report Submitted</t>
  </si>
  <si>
    <t>Ekadal</t>
  </si>
  <si>
    <t>624609</t>
  </si>
  <si>
    <t>Krishna</t>
  </si>
  <si>
    <t>SID951375101476</t>
  </si>
  <si>
    <t>OBC</t>
  </si>
  <si>
    <t>Animal Husbandry &amp; Poultry</t>
  </si>
  <si>
    <t>BEBINA SAHOO</t>
  </si>
  <si>
    <t>30-Apr-2023</t>
  </si>
  <si>
    <t>6.39 Yrs</t>
  </si>
  <si>
    <t>19 Mar 2021</t>
  </si>
  <si>
    <t>&gt; 6 to 10 Years</t>
  </si>
  <si>
    <t>10-Jun-2023</t>
  </si>
  <si>
    <t>29-Jun-2025</t>
  </si>
  <si>
    <t>30-Sep-2025</t>
  </si>
  <si>
    <t>9938237799</t>
  </si>
  <si>
    <t>Fraud Observed: As per borrower handwritten statement she has paid her EMIs Rs 3400/- on dt 10/04/24 to LO Jeeban Jyoti Barik/SF0072016, But he has not posted in FIMO and also not remitted in branch. total Fraud Rs 3400/-.</t>
  </si>
  <si>
    <t>FN25-26-03255</t>
  </si>
  <si>
    <t>Jeeban Jyoti Barik</t>
  </si>
  <si>
    <t>SF0072016</t>
  </si>
  <si>
    <t>Terminated</t>
  </si>
  <si>
    <t>Post to verification we have noted collection fraud of Rs.3400/-.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</si>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</sst>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T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OR2909</v>
      </c>
      <c r="D5" s="63" t="str">
        <f>IF('Physical Cash at Safe'!D28="Yes", 'Physical Cash at Safe'!B4, 'Borrower Wise Details'!C5)</f>
        <v>Narsinghpur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46004</v>
      </c>
      <c r="H5" s="107" t="s">
        <v>263</v>
      </c>
      <c r="I5" s="61">
        <v>46009</v>
      </c>
      <c r="J5" s="74" t="str">
        <f>IF('Physical Cash at Safe'!D28="Yes",'Physical Cash at Safe'!E28,IF('Borrower Wise Details'!D5&lt;&gt;"",'Borrower Wise Details'!D5,""))</f>
        <v>FN25-26-03255</v>
      </c>
      <c r="K5" s="81">
        <v>1</v>
      </c>
      <c r="L5" s="82">
        <v>3400</v>
      </c>
      <c r="M5" s="82"/>
      <c r="N5" s="82" t="s">
        <v>264</v>
      </c>
      <c r="O5" s="82" t="s">
        <v>265</v>
      </c>
      <c r="P5" s="82" t="s">
        <v>266</v>
      </c>
      <c r="Q5" s="82" t="s">
        <v>267</v>
      </c>
      <c r="R5" s="75" t="str">
        <f>IF('Physical Cash at Safe'!$D$28="Yes", 'Physical Cash at Safe'!$A$28, IF('Borrower Wise Details'!F5&lt;&gt;"", 'Borrower Wise Details'!F5, ""))</f>
        <v>Jeeban Jyoti Barik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SF0072016</v>
      </c>
      <c r="U5" s="77" t="s">
        <v>288</v>
      </c>
      <c r="V5" s="61">
        <v>45535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268</v>
      </c>
      <c r="Z5" s="61">
        <v>46004</v>
      </c>
      <c r="AA5" s="61">
        <v>46009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46010</v>
      </c>
      <c r="AH5" s="70" t="s">
        <v>289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OR2909</v>
      </c>
      <c r="C5" s="50" t="str">
        <f>IF('Fraud Investigation Report'!D5="", "", 'Fraud Investigation Report'!D5)</f>
        <v>Narsinghpur</v>
      </c>
      <c r="D5" s="68" t="str">
        <f>IF(OR('Fraud Investigation Report'!R5="", 'Fraud Investigation Report'!R5=0), "", 'Fraud Investigation Report'!R5)</f>
        <v>Jeeban Jyoti Barik</v>
      </c>
      <c r="E5" s="68" t="str">
        <f>IF(OR('Fraud Investigation Report'!T5="", 'Fraud Investigation Report'!T5=0), "", 'Fraud Investigation Report'!T5)</f>
        <v>SF0072016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FN25-26-03255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3400</v>
      </c>
      <c r="Q5" s="49"/>
      <c r="R5" s="84" t="s">
        <v>262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219</v>
      </c>
      <c r="B34" s="38"/>
      <c r="C34" s="39" t="s">
        <v>220</v>
      </c>
      <c r="D34" s="150"/>
      <c r="E34" s="151"/>
    </row>
    <row r="35" spans="1:5" ht="27.6" x14ac:dyDescent="0.3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3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T5" activePane="bottomRight" state="frozen"/>
      <selection pane="topRight" activeCell="K1" sqref="K1"/>
      <selection pane="bottomLeft" activeCell="A5" sqref="A5"/>
      <selection pane="bottomRight" activeCell="T5" sqref="T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OR2909</v>
      </c>
      <c r="C5" s="119" t="str">
        <f>IF('Loan Outstanding Report'!$H$5="", "", 'Loan Outstanding Report'!$H$5)</f>
        <v>Narsinghpur</v>
      </c>
      <c r="D5" s="41" t="s">
        <v>285</v>
      </c>
      <c r="E5" s="65">
        <v>46004</v>
      </c>
      <c r="F5" s="38" t="s">
        <v>286</v>
      </c>
      <c r="G5" s="49" t="s">
        <v>287</v>
      </c>
      <c r="H5" s="49" t="s">
        <v>290</v>
      </c>
      <c r="I5" s="120" t="s">
        <v>270</v>
      </c>
      <c r="J5" s="120" t="s">
        <v>272</v>
      </c>
      <c r="K5" s="120" t="s">
        <v>275</v>
      </c>
      <c r="L5" s="11">
        <v>351527044</v>
      </c>
      <c r="M5" s="65" t="s">
        <v>276</v>
      </c>
      <c r="N5" s="124">
        <v>63000</v>
      </c>
      <c r="O5" s="124">
        <v>3400</v>
      </c>
      <c r="P5" s="121" t="s">
        <v>139</v>
      </c>
      <c r="Q5" s="80">
        <v>45392</v>
      </c>
      <c r="R5" s="124">
        <v>3400</v>
      </c>
      <c r="S5" s="124">
        <v>0</v>
      </c>
      <c r="T5" s="124">
        <v>0</v>
      </c>
      <c r="U5" s="125">
        <f t="shared" ref="U5" si="0">IF(AND(ISBLANK(R5),ISBLANK(S5),ISBLANK(T5)),"",R5-(S5+T5))</f>
        <v>3400</v>
      </c>
      <c r="V5" s="117" t="s">
        <v>205</v>
      </c>
      <c r="W5" s="122" t="s">
        <v>284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AO5" activePane="bottomRight" state="frozen"/>
      <selection pane="topRight" activeCell="Q1" sqref="Q1"/>
      <selection pane="bottomLeft" activeCell="A5" sqref="A5"/>
      <selection pane="bottomRight" activeCell="AO5" sqref="AO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246</v>
      </c>
      <c r="C5" s="38" t="s">
        <v>247</v>
      </c>
      <c r="D5" s="38" t="s">
        <v>248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131071</v>
      </c>
      <c r="J5" s="38" t="s">
        <v>269</v>
      </c>
      <c r="K5" s="84">
        <v>131071</v>
      </c>
      <c r="L5" s="84" t="s">
        <v>252</v>
      </c>
      <c r="M5" s="38" t="s">
        <v>253</v>
      </c>
      <c r="N5" s="84">
        <v>233432</v>
      </c>
      <c r="O5" s="84" t="s">
        <v>270</v>
      </c>
      <c r="P5" s="84">
        <v>307252</v>
      </c>
      <c r="Q5" s="38" t="s">
        <v>271</v>
      </c>
      <c r="R5" s="38" t="s">
        <v>254</v>
      </c>
      <c r="S5" s="84" t="s">
        <v>272</v>
      </c>
      <c r="T5" s="84" t="s">
        <v>272</v>
      </c>
      <c r="U5" s="84" t="s">
        <v>273</v>
      </c>
      <c r="V5" s="84" t="s">
        <v>255</v>
      </c>
      <c r="W5" s="84">
        <v>541</v>
      </c>
      <c r="X5" s="38" t="s">
        <v>274</v>
      </c>
      <c r="Y5" s="84">
        <v>351527044</v>
      </c>
      <c r="Z5" s="38" t="s">
        <v>275</v>
      </c>
      <c r="AA5" s="108" t="s">
        <v>276</v>
      </c>
      <c r="AB5" s="84">
        <v>63000</v>
      </c>
      <c r="AC5" s="108" t="s">
        <v>256</v>
      </c>
      <c r="AD5" s="84">
        <v>24</v>
      </c>
      <c r="AE5" s="84" t="s">
        <v>257</v>
      </c>
      <c r="AF5" s="84" t="s">
        <v>277</v>
      </c>
      <c r="AG5" s="108" t="s">
        <v>278</v>
      </c>
      <c r="AH5" s="84" t="s">
        <v>279</v>
      </c>
      <c r="AI5" s="108" t="s">
        <v>280</v>
      </c>
      <c r="AJ5" s="84">
        <v>3400</v>
      </c>
      <c r="AK5" s="84">
        <v>3400</v>
      </c>
      <c r="AL5" s="108" t="s">
        <v>281</v>
      </c>
      <c r="AM5" s="84">
        <v>60022.71</v>
      </c>
      <c r="AN5" s="112">
        <v>18177.29</v>
      </c>
      <c r="AO5" s="112">
        <v>78200</v>
      </c>
      <c r="AP5" s="112">
        <v>2977.29</v>
      </c>
      <c r="AQ5" s="112">
        <v>61.71</v>
      </c>
      <c r="AR5" s="112">
        <v>3039</v>
      </c>
      <c r="AS5" s="112">
        <v>2977.29</v>
      </c>
      <c r="AT5" s="112">
        <v>61.71</v>
      </c>
      <c r="AU5" s="112">
        <v>3039</v>
      </c>
      <c r="AV5" s="84">
        <v>32</v>
      </c>
      <c r="AW5" s="84"/>
      <c r="AX5" s="84"/>
      <c r="AY5" s="108"/>
      <c r="AZ5" s="84"/>
      <c r="BA5" s="84"/>
      <c r="BB5" s="84" t="s">
        <v>258</v>
      </c>
      <c r="BC5" s="84"/>
      <c r="BD5" s="108" t="s">
        <v>282</v>
      </c>
      <c r="BE5" s="84">
        <v>63000</v>
      </c>
      <c r="BF5" s="38" t="s">
        <v>272</v>
      </c>
      <c r="BG5" s="84" t="s">
        <v>283</v>
      </c>
      <c r="BH5" s="114" t="s">
        <v>259</v>
      </c>
      <c r="BI5" s="38" t="s">
        <v>110</v>
      </c>
      <c r="BJ5" s="85">
        <v>46004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3400</v>
      </c>
      <c r="BQ5" s="117" t="s">
        <v>205</v>
      </c>
      <c r="BR5" s="118" t="s">
        <v>284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2025-12-19T07:06:39Z</dcterms:modified>
</cp:coreProperties>
</file>