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Dec-25\Bhiloda 147294\"/>
    </mc:Choice>
  </mc:AlternateContent>
  <xr:revisionPtr revIDLastSave="0" documentId="13_ncr:1_{FE6C1309-E3E5-4818-8367-4260C9260F8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<sst xmlns="http://schemas.openxmlformats.org/spreadsheetml/2006/main" count="335" uniqueCount="291">
  <si>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</si>
  <si>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</si>
  <si>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</si>
  <si>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</si>
  <si>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</si>
  <si>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</si>
  <si>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</si>
  <si>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</si>
  <si>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</si>
  <si>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</si>
  <si>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</si>
  <si>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</si>
  <si>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</si>
  <si>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</si>
  <si>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</si>
  <si>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</si>
  <si>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</si>
  <si>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</si>
  <si>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</si>
  <si>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</si>
  <si>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</si>
  <si>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</si>
  <si>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</si>
  <si>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</si>
  <si>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</si>
  <si>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</si>
  <si>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</si>
  <si>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</si>
  <si>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</si>
  <si>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</si>
  <si>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</si>
  <si>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</si>
  <si>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</si>
  <si>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</si>
  <si>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</si>
  <si>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</si>
  <si>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</si>
  <si>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</si>
  <si>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</si>
  <si>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</si>
  <si>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</si>
  <si>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</si>
  <si>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</si>
  <si>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</si>
  <si>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</si>
  <si>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</si>
  <si>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</si>
  <si>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</si>
  <si>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</si>
  <si>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</si>
  <si>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</si>
  <si>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</si>
  <si>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</si>
  <si>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</si>
  <si>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</si>
  <si>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</si>
  <si>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</si>
  <si>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</si>
  <si>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</si>
  <si>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</si>
  <si>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</si>
  <si>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</si>
  <si>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</si>
  <si>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</si>
  <si>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</si>
  <si>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</si>
  <si>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</si>
  <si>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</si>
  <si>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</si>
  <si>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</si>
  <si>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</si>
  <si>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</si>
  <si>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</si>
  <si>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</si>
  <si>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</si>
  <si>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</si>
  <si>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</si>
  <si>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</si>
  <si>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</si>
  <si>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</si>
  <si>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</si>
  <si>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</si>
  <si>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</si>
  <si>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</si>
  <si>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</si>
  <si>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</si>
  <si>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</si>
  <si>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</si>
  <si>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</si>
  <si>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</si>
  <si>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</si>
  <si>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</si>
  <si>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</si>
  <si>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</si>
  <si>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</si>
  <si>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</si>
  <si>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</si>
  <si>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</si>
  <si>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</si>
  <si>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</si>
  <si>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</si>
  <si>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</si>
  <si>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</si>
  <si>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</si>
  <si>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</si>
  <si>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</si>
  <si>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</si>
  <si>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</si>
  <si>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</si>
  <si>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</si>
  <si>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</si>
  <si>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</si>
  <si>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</si>
  <si>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</si>
  <si>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</si>
  <si>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</si>
  <si>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</si>
  <si>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</si>
  <si>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</si>
  <si>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</si>
  <si>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</si>
  <si>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</si>
  <si>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</si>
  <si>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</si>
  <si>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</si>
  <si>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</si>
  <si>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</si>
  <si>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</si>
  <si>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</si>
  <si>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</si>
  <si>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</si>
  <si>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</si>
  <si>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</si>
  <si>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</si>
  <si>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</si>
  <si>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</si>
  <si>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</si>
  <si>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</si>
  <si>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</si>
  <si>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</si>
  <si>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</si>
  <si>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</si>
  <si>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</si>
  <si>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</si>
  <si>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</si>
  <si>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</si>
  <si>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</si>
  <si>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</si>
  <si>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</si>
  <si>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</si>
  <si>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</si>
  <si>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</si>
  <si>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</si>
  <si>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</si>
  <si>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</si>
  <si>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</si>
  <si>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</si>
  <si>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</si>
  <si>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</si>
  <si>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</si>
  <si>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</si>
  <si>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</si>
  <si>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</si>
  <si>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</si>
  <si>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</si>
  <si>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</si>
  <si>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</si>
  <si>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</si>
  <si>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</si>
  <si>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</si>
  <si>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</si>
  <si>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</si>
  <si>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</si>
  <si>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</si>
  <si>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</si>
  <si>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</si>
  <si>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</si>
  <si>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</si>
  <si>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</si>
  <si>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</si>
  <si>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</si>
  <si>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</si>
  <si>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</si>
  <si>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</si>
  <si>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</si>
  <si>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</si>
  <si>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</si>
  <si>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</si>
  <si>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</si>
  <si>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</si>
  <si>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</si>
  <si>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</si>
  <si>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</si>
  <si>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</si>
  <si>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</si>
  <si>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</si>
  <si>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</si>
  <si>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</si>
  <si>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</si>
  <si>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</si>
  <si>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</si>
  <si>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</si>
  <si>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</si>
  <si>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</si>
  <si>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</si>
  <si>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</si>
  <si>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</si>
  <si>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</si>
  <si>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</si>
  <si>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</si>
  <si>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</si>
  <si>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</si>
  <si>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</si>
  <si>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</si>
  <si>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</si>
  <si>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</si>
  <si>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</si>
  <si>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</si>
  <si>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</si>
  <si>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</si>
  <si>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</si>
  <si>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</si>
  <si>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</si>
  <si>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</si>
  <si>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</si>
  <si>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</si>
  <si>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</si>
  <si>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</si>
  <si>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</si>
  <si>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</si>
  <si>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</si>
  <si>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</si>
  <si>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</si>
  <si>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</si>
  <si>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</si>
  <si>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</si>
  <si>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</si>
  <si>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</si>
  <si>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</si>
  <si>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</si>
  <si>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</si>
  <si>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</si>
  <si>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</si>
  <si>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</si>
  <si>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</si>
  <si>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</si>
  <si>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</si>
  <si>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</si>
  <si>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</si>
  <si>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</si>
  <si>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</si>
  <si>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Ahmedabad</t>
  </si>
  <si>
    <t>Modasa</t>
  </si>
  <si>
    <t>GR2940</t>
  </si>
  <si>
    <t>Bhiloda</t>
  </si>
  <si>
    <t>Balicha</t>
  </si>
  <si>
    <t>SF0092726</t>
  </si>
  <si>
    <t>Chiragkumar Rameshbhai Bhagora</t>
  </si>
  <si>
    <t>625452</t>
  </si>
  <si>
    <t>625452 Vinaa 31</t>
  </si>
  <si>
    <t>Chetana</t>
  </si>
  <si>
    <t>SSF4675443</t>
  </si>
  <si>
    <t>ST</t>
  </si>
  <si>
    <t>HINDU</t>
  </si>
  <si>
    <t>Agriculture &amp; Farming</t>
  </si>
  <si>
    <t>MANISHA DEVI</t>
  </si>
  <si>
    <t>08-Oct-2023</t>
  </si>
  <si>
    <t>Wed</t>
  </si>
  <si>
    <t>1</t>
  </si>
  <si>
    <t>2.21 Yrs</t>
  </si>
  <si>
    <t>08 Oct 2023</t>
  </si>
  <si>
    <t>&gt; 2 to 4 Years</t>
  </si>
  <si>
    <t>01-Nov-2023</t>
  </si>
  <si>
    <t>10-Dec-2025</t>
  </si>
  <si>
    <t>Open</t>
  </si>
  <si>
    <t>31-Mar-2025</t>
  </si>
  <si>
    <t>Vijay Damor/SF0095420</t>
  </si>
  <si>
    <t>CSS</t>
  </si>
  <si>
    <t>Sunilbhai Dipakbhai Ayar</t>
  </si>
  <si>
    <t>SF0083460</t>
  </si>
  <si>
    <t>FN25-26-03326</t>
  </si>
  <si>
    <t>No Action Taken</t>
  </si>
  <si>
    <t>Customer Retention Associate</t>
  </si>
  <si>
    <t>Borrower was paid her Emi Amount Rs: 2240/- on 07-Nov-2025  to CRA: Sunil Ayar but he not posted in FIMO</t>
  </si>
  <si>
    <t>Absconding</t>
  </si>
  <si>
    <t>Completed-Report Submitted</t>
  </si>
  <si>
    <t>Sunilbhai Dipakbhai Ayar/Customer Retention Associate/SF0083460 was found involved in Collection amount misappropriation 
(Collected EMIs  amount but not posted to concerned borrowers accounts) on the names of 1 borrowers for the 
amounting to Rs. 2240/- based on the evidence available.
Total Fraud Amount = Rs. 2240/-
Amount Recovered and Accounted in FIMO = Rs. 0/-
Net Fraud Amount to be recovered = Rs.2240/-</t>
  </si>
  <si>
    <t>Chintankumar Parmar/SF0101580</t>
  </si>
  <si>
    <t>Yusuf Metar/SF0010584</t>
  </si>
  <si>
    <t>Nikhil Rai/SF0075501</t>
  </si>
  <si>
    <t>Sudarshan Raosaheb Patil/SF0070235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</si>
</sst>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0" fillId="0" borderId="1" xfId="0" applyFont="1" applyBorder="1" applyAlignment="1" applyProtection="1">
      <alignment horizontal="left" vertical="center"/>
      <protection locked="0"/>
    </xf>
    <xf numFmtId="0" fontId="0" fillId="0" borderId="1" xfId="26" applyFont="1" applyBorder="1" applyAlignment="1" applyProtection="1">
      <alignment horizontal="center" vertical="center" wrapText="1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GR2940</v>
      </c>
      <c r="D5" s="63" t="str">
        <f>IF('Physical Cash at Safe'!D28="Yes", 'Physical Cash at Safe'!B4, 'Borrower Wise Details'!C5)</f>
        <v>Bhiloda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46006</v>
      </c>
      <c r="H5" s="107" t="s">
        <v>277</v>
      </c>
      <c r="I5" s="61">
        <v>46017</v>
      </c>
      <c r="J5" s="74" t="str">
        <f>IF('Physical Cash at Safe'!D28="Yes",'Physical Cash at Safe'!E28,IF('Borrower Wise Details'!D5&lt;&gt;"",'Borrower Wise Details'!D5,""))</f>
        <v>FN25-26-03326</v>
      </c>
      <c r="K5" s="81">
        <v>1</v>
      </c>
      <c r="L5" s="82">
        <v>2240</v>
      </c>
      <c r="M5" s="82">
        <v>0</v>
      </c>
      <c r="N5" s="82" t="s">
        <v>287</v>
      </c>
      <c r="O5" s="82" t="s">
        <v>288</v>
      </c>
      <c r="P5" s="82" t="s">
        <v>289</v>
      </c>
      <c r="Q5" s="82" t="s">
        <v>290</v>
      </c>
      <c r="R5" s="75" t="str">
        <f>IF('Physical Cash at Safe'!$D$28="Yes", 'Physical Cash at Safe'!$A$28, IF('Borrower Wise Details'!F5&lt;&gt;"", 'Borrower Wise Details'!F5, ""))</f>
        <v>Sunilbhai Dipakbhai Ayar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SF0083460</v>
      </c>
      <c r="U5" s="77" t="s">
        <v>284</v>
      </c>
      <c r="V5" s="61">
        <v>45946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285</v>
      </c>
      <c r="Z5" s="61">
        <v>46015</v>
      </c>
      <c r="AA5" s="61">
        <v>46018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46018</v>
      </c>
      <c r="AH5" s="70" t="s">
        <v>286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GR2940</v>
      </c>
      <c r="C5" s="50" t="str">
        <f>IF('Fraud Investigation Report'!D5="", "", 'Fraud Investigation Report'!D5)</f>
        <v>Bhiloda</v>
      </c>
      <c r="D5" s="68" t="str">
        <f>IF(OR('Fraud Investigation Report'!R5="", 'Fraud Investigation Report'!R5=0), "", 'Fraud Investigation Report'!R5)</f>
        <v>Sunilbhai Dipakbhai Ayar</v>
      </c>
      <c r="E5" s="68" t="str">
        <f>IF(OR('Fraud Investigation Report'!T5="", 'Fraud Investigation Report'!T5=0), "", 'Fraud Investigation Report'!T5)</f>
        <v>SF0083460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FN25-26-03326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110" zoomScaleNormal="110" workbookViewId="0">
      <selection activeCell="W5" sqref="W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GR2940</v>
      </c>
      <c r="C5" s="119" t="str">
        <f>IF('Loan Outstanding Report'!$H$5="", "", 'Loan Outstanding Report'!$H$5)</f>
        <v>Bhiloda</v>
      </c>
      <c r="D5" s="167" t="s">
        <v>280</v>
      </c>
      <c r="E5" s="65">
        <v>46015</v>
      </c>
      <c r="F5" s="165" t="s">
        <v>278</v>
      </c>
      <c r="G5" s="166" t="s">
        <v>279</v>
      </c>
      <c r="H5" s="49" t="s">
        <v>282</v>
      </c>
      <c r="I5" s="120" t="s">
        <v>258</v>
      </c>
      <c r="J5" s="120" t="s">
        <v>261</v>
      </c>
      <c r="K5" s="120" t="s">
        <v>265</v>
      </c>
      <c r="L5" s="11">
        <v>353269183</v>
      </c>
      <c r="M5" s="65" t="s">
        <v>266</v>
      </c>
      <c r="N5" s="124">
        <v>42000</v>
      </c>
      <c r="O5" s="124">
        <v>2240</v>
      </c>
      <c r="P5" s="121" t="s">
        <v>139</v>
      </c>
      <c r="Q5" s="80">
        <v>45968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283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40002</v>
      </c>
      <c r="J5" s="38" t="s">
        <v>255</v>
      </c>
      <c r="K5" s="84">
        <v>40002</v>
      </c>
      <c r="L5" s="84" t="s">
        <v>256</v>
      </c>
      <c r="M5" s="38" t="s">
        <v>257</v>
      </c>
      <c r="N5" s="84">
        <v>61520</v>
      </c>
      <c r="O5" s="84" t="s">
        <v>258</v>
      </c>
      <c r="P5" s="84">
        <v>689953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353269183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29597.93</v>
      </c>
      <c r="AN5" s="112">
        <v>10722.07</v>
      </c>
      <c r="AO5" s="112">
        <v>40320</v>
      </c>
      <c r="AP5" s="112">
        <v>12402.07</v>
      </c>
      <c r="AQ5" s="112">
        <v>933.93</v>
      </c>
      <c r="AR5" s="112">
        <v>13336</v>
      </c>
      <c r="AS5" s="112">
        <v>12402.07</v>
      </c>
      <c r="AT5" s="112">
        <v>933.93</v>
      </c>
      <c r="AU5" s="112">
        <v>13336</v>
      </c>
      <c r="AV5" s="84">
        <v>26</v>
      </c>
      <c r="AW5" s="84"/>
      <c r="AX5" s="84"/>
      <c r="AY5" s="108"/>
      <c r="AZ5" s="84"/>
      <c r="BA5" s="84"/>
      <c r="BB5" s="84" t="s">
        <v>274</v>
      </c>
      <c r="BC5" s="84"/>
      <c r="BD5" s="108" t="s">
        <v>275</v>
      </c>
      <c r="BE5" s="84">
        <v>42000</v>
      </c>
      <c r="BF5" s="38" t="s">
        <v>261</v>
      </c>
      <c r="BG5" s="84">
        <v>9079382864</v>
      </c>
      <c r="BH5" s="114" t="s">
        <v>276</v>
      </c>
      <c r="BI5" s="38" t="s">
        <v>110</v>
      </c>
      <c r="BJ5" s="85">
        <v>46015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203</v>
      </c>
      <c r="BR5" s="130" t="s">
        <v>283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2025-12-28T05:21:09Z</dcterms:modified>
</cp:coreProperties>
</file>