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040" windowHeight="9000" tabRatio="914"/>
  </bookViews>
  <sheets>
    <sheet name="Fraud Investigation Report" sheetId="7" r:id="rId1"/>
    <sheet name="Physical Cash" sheetId="23" r:id="rId2"/>
    <sheet name="Staff Cash Embezzlement" sheetId="24" r:id="rId3"/>
    <sheet name="Borrower Wise Details" sheetId="20" r:id="rId4"/>
    <sheet name="Loan Outstanding ReportDetailed" sheetId="21" r:id="rId5"/>
    <sheet name="Bakup sheet" sheetId="22" state="hidden" r:id="rId6"/>
  </sheets>
  <externalReferences>
    <externalReference r:id="rId7"/>
    <externalReference r:id="rId8"/>
    <externalReference r:id="rId9"/>
    <externalReference r:id="rId10"/>
    <externalReference r:id="rId11"/>
    <externalReference r:id="rId12"/>
  </externalReferences>
  <definedNames>
    <definedName name="_xlnm._FilterDatabase" localSheetId="4" hidden="1">'Loan Outstanding ReportDetailed'!$A$5:$BL$18</definedName>
    <definedName name="_xlnm._FilterDatabase" localSheetId="3" hidden="1">'Borrower Wise Details'!$A$4:$Y$5</definedName>
    <definedName name="_xlnm._FilterDatabase" localSheetId="0" hidden="1">'Fraud Investigation Report'!$A$4:$AD$4</definedName>
    <definedName name="_xlnm._FilterDatabase" localSheetId="2" hidden="1">'Staff Cash Embezzlement'!$A$4:$T$4</definedName>
    <definedName name="ABS" localSheetId="1">[1]Backup!$S$2:$S$56</definedName>
    <definedName name="ABS">[2]Backup!$S$2:$S$56</definedName>
    <definedName name="BBDV" localSheetId="1">[1]Backup!$Q$2:$Q$18</definedName>
    <definedName name="BBDV">[2]Backup!$Q$2:$Q$16</definedName>
    <definedName name="BBDV2" localSheetId="1">[1]Backup!$R$2:$R$9</definedName>
    <definedName name="BBDV2">[2]Backup!$R$2:$R$9</definedName>
    <definedName name="BCColumn">[3]BC_List!$C$1:$C$175</definedName>
    <definedName name="BCNames">[3]BC_List!$A$2:$A$10</definedName>
    <definedName name="BCode" localSheetId="1">[1]Backup!$AG$2:$AG$1588</definedName>
    <definedName name="BCode">[2]Backup!$AG$2:$AG$1244</definedName>
    <definedName name="BCStart">[3]BC_List!$C$1</definedName>
    <definedName name="BJP" localSheetId="1">[1]Backup!$U$2:$U$4</definedName>
    <definedName name="BJP">[2]Backup!$U$2:$U$4</definedName>
    <definedName name="branch">#REF!</definedName>
    <definedName name="BSAK">[2]Backup!$N$2:$N$5</definedName>
    <definedName name="BSLSL">[4]Backup!#REF!</definedName>
    <definedName name="CashManagement">#REF!</definedName>
    <definedName name="CashMisappropriation">#REF!</definedName>
    <definedName name="CashMisappropriationbyStaff">#REF!</definedName>
    <definedName name="centermeeting">#REF!</definedName>
    <definedName name="CenterMeetingProcess">#REF!</definedName>
    <definedName name="CMPA" localSheetId="1">[1]Backup!$B$2:$B$5</definedName>
    <definedName name="CMPA">[2]Backup!$B$2:$B$5</definedName>
    <definedName name="CMS">#REF!</definedName>
    <definedName name="defaultreason">[3]Options_Master!$G$14:$G$26</definedName>
    <definedName name="Documentation">#REF!</definedName>
    <definedName name="Dropdown">[5]Backend!$J$2:$J$51</definedName>
    <definedName name="ECA" localSheetId="1">[1]Backup!$A$2:$A$7</definedName>
    <definedName name="ECA">[2]Backup!$A$2:$A$7</definedName>
    <definedName name="EMPST">#REF!</definedName>
    <definedName name="EOD" localSheetId="1">[1]Backup!$AB$2:$AB$17</definedName>
    <definedName name="EOD">[2]Backup!$AB$2:$AB$17</definedName>
    <definedName name="EVIS" localSheetId="1">[1]Backup!$Z$2:$Z$43</definedName>
    <definedName name="EVIS">[2]Backup!$Z$2:$Z$43</definedName>
    <definedName name="FID" localSheetId="3">'[6]Backup-Dropdowns'!$I$2:$I$4</definedName>
    <definedName name="FID" localSheetId="2">'[6]Backup-Dropdowns'!$I$2:$I$4</definedName>
    <definedName name="FID">#REF!</definedName>
    <definedName name="FieldVerification">#REF!</definedName>
    <definedName name="FRT" localSheetId="1">[1]Backup!$AC$2:$AC$8</definedName>
    <definedName name="FRT">[2]Backup!$AC$2:$AC$8</definedName>
    <definedName name="FV">#REF!</definedName>
    <definedName name="FVBA" localSheetId="1">[1]Backup!$G$2:$G$10</definedName>
    <definedName name="FVBA">[2]Backup!$G$2:$G$10</definedName>
    <definedName name="FVD" localSheetId="1">[1]Backup!$H$2:$H$12</definedName>
    <definedName name="FVD">[2]Backup!$H$2:$H$12</definedName>
    <definedName name="FVPV" localSheetId="1">[1]Backup!$F$2:$F$8</definedName>
    <definedName name="FVPV">[2]Backup!$F$2:$F$8</definedName>
    <definedName name="HighRiskIssues">#REF!</definedName>
    <definedName name="InBranchProcess">#REF!</definedName>
    <definedName name="KYCONE" localSheetId="1">[1]Backup!$J$2:$J$12</definedName>
    <definedName name="KYCONE">[2]Backup!$J$2:$J$12</definedName>
    <definedName name="KYCONE1" localSheetId="1">[1]Backup!$K$2:$K$9</definedName>
    <definedName name="KYCONE1">[2]Backup!$K$2:$K$9</definedName>
    <definedName name="KYCSN" localSheetId="1">[1]Backup!$O$2:$O$17</definedName>
    <definedName name="KYCSN">[2]Backup!$O$2:$O$16</definedName>
    <definedName name="KYCSN2" localSheetId="1">[1]Backup!$P$2:$P$9</definedName>
    <definedName name="KYCSN2">[2]Backup!$P$2:$P$9</definedName>
    <definedName name="KYCTWO">[2]Backup!$L$2:$L$12</definedName>
    <definedName name="LCAB" localSheetId="1">[1]Backup!$C$2:$C$8</definedName>
    <definedName name="LCAB">[2]Backup!$C$2:$C$8</definedName>
    <definedName name="LCALC" localSheetId="1">[1]Backup!$D$2:$D$9</definedName>
    <definedName name="LCALC">[2]Backup!$D$2:$D$9</definedName>
    <definedName name="LCP" localSheetId="1">[1]Backup!$E$2:$E$4</definedName>
    <definedName name="LCP">[2]Backup!$E$2:$E$4</definedName>
    <definedName name="LDAM" localSheetId="1">[1]Backup!$V$2:$V$5</definedName>
    <definedName name="LDAM">[2]Backup!$V$2:$V$5</definedName>
    <definedName name="OSV" localSheetId="1">[1]Backup!$T$2:$T$5</definedName>
    <definedName name="OSV">[2]Backup!$T$2:$T$5</definedName>
    <definedName name="_xlnm.Print_Area" localSheetId="1">'Physical Cash'!$A$1:$E$30</definedName>
    <definedName name="RBLBRColumn">[3]BC_List!$F$1:$F$1175</definedName>
    <definedName name="RBLStart">[3]BC_List!$F$1</definedName>
    <definedName name="Reviewer">[3]Options_Master!$M$2:$M$50</definedName>
    <definedName name="SDAS" localSheetId="1">[1]Backup!$AA$2:$AA$12</definedName>
    <definedName name="SDAS">[2]Backup!$AA$2:$AA$12</definedName>
    <definedName name="SelBCBr">[3]Options_Master!$D$2:$D$3</definedName>
    <definedName name="SKE" localSheetId="1">[1]Backup!$I$2:$I$7</definedName>
    <definedName name="SKE">[2]Backup!$I$2:$I$7</definedName>
    <definedName name="Staffstatus">#REF!</definedName>
    <definedName name="Type" localSheetId="3">'[6]Backup-Dropdowns'!$A$2:$A$8</definedName>
    <definedName name="Type" localSheetId="2">'[6]Backup-Dropdowns'!$A$2:$A$8</definedName>
    <definedName name="Type">#REF!</definedName>
    <definedName name="VECA" localSheetId="3">[4]Backup!#REF!</definedName>
    <definedName name="VECA" localSheetId="2">[4]Backup!#REF!</definedName>
    <definedName name="VECA">[4]Backup!#REF!</definedName>
    <definedName name="VOUCHERV" localSheetId="3">[4]Backup!#REF!</definedName>
    <definedName name="VOUCHERV" localSheetId="2">[4]Backup!#REF!</definedName>
    <definedName name="VOUCHERV">[4]Backup!#REF!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<sst xmlns="http://schemas.openxmlformats.org/spreadsheetml/2006/main" count="673" uniqueCount="280">
  <si>
    <t>Spandana Sphoorty Financial Limited</t>
  </si>
  <si>
    <t>Internal Audit Department</t>
  </si>
  <si>
    <t>Fraud Investigation Report Tracker Ver 1.3</t>
  </si>
  <si>
    <t>Fraud Investigation Details (To be filled by Internal Audit)</t>
  </si>
  <si>
    <t>Sr. No.</t>
  </si>
  <si>
    <r>
      <rPr>
        <b/>
        <sz val="10"/>
        <rFont val="Calibri"/>
        <charset val="134"/>
        <scheme val="minor"/>
      </rPr>
      <t>Financial Year/Quarter
(</t>
    </r>
    <r>
      <rPr>
        <b/>
        <sz val="10"/>
        <color rgb="FFFF0000"/>
        <rFont val="Calibri"/>
        <charset val="134"/>
        <scheme val="minor"/>
      </rPr>
      <t>Drop Down</t>
    </r>
    <r>
      <rPr>
        <b/>
        <sz val="10"/>
        <rFont val="Calibri"/>
        <charset val="134"/>
        <scheme val="minor"/>
      </rPr>
      <t>)</t>
    </r>
  </si>
  <si>
    <t>Branch Code</t>
  </si>
  <si>
    <t>Branch Name</t>
  </si>
  <si>
    <t>State</t>
  </si>
  <si>
    <t>Zone</t>
  </si>
  <si>
    <r>
      <rPr>
        <b/>
        <sz val="10"/>
        <rFont val="Calibri"/>
        <charset val="134"/>
        <scheme val="minor"/>
      </rPr>
      <t>Date of Identification
(</t>
    </r>
    <r>
      <rPr>
        <b/>
        <sz val="10"/>
        <color rgb="FFFF0000"/>
        <rFont val="Calibri"/>
        <charset val="134"/>
        <scheme val="minor"/>
      </rPr>
      <t>DD/MM/YY</t>
    </r>
    <r>
      <rPr>
        <b/>
        <sz val="10"/>
        <rFont val="Calibri"/>
        <charset val="134"/>
        <scheme val="minor"/>
      </rPr>
      <t>)</t>
    </r>
  </si>
  <si>
    <r>
      <rPr>
        <b/>
        <sz val="10"/>
        <rFont val="Calibri"/>
        <charset val="134"/>
        <scheme val="minor"/>
      </rPr>
      <t>Identified by
(</t>
    </r>
    <r>
      <rPr>
        <b/>
        <sz val="10"/>
        <color rgb="FFFF0000"/>
        <rFont val="Calibri"/>
        <charset val="134"/>
        <scheme val="minor"/>
      </rPr>
      <t>IA/Business/HR/IT etc</t>
    </r>
    <r>
      <rPr>
        <b/>
        <sz val="10"/>
        <rFont val="Calibri"/>
        <charset val="134"/>
        <scheme val="minor"/>
      </rPr>
      <t>)</t>
    </r>
  </si>
  <si>
    <r>
      <rPr>
        <b/>
        <sz val="10"/>
        <rFont val="Calibri"/>
        <charset val="134"/>
        <scheme val="minor"/>
      </rPr>
      <t>Date of Complaint Raised
(</t>
    </r>
    <r>
      <rPr>
        <b/>
        <sz val="10"/>
        <color rgb="FFFF0000"/>
        <rFont val="Calibri"/>
        <charset val="134"/>
        <scheme val="minor"/>
      </rPr>
      <t>DD/MM/YY</t>
    </r>
    <r>
      <rPr>
        <b/>
        <sz val="10"/>
        <rFont val="Calibri"/>
        <charset val="134"/>
        <scheme val="minor"/>
      </rPr>
      <t>)</t>
    </r>
  </si>
  <si>
    <t>Compliant Number</t>
  </si>
  <si>
    <t>Initial No. of Borrowers Identified</t>
  </si>
  <si>
    <t>Preliminary Fraud Amount</t>
  </si>
  <si>
    <t>Preliminary Fraud Amount Recovered</t>
  </si>
  <si>
    <r>
      <rPr>
        <b/>
        <sz val="10"/>
        <rFont val="Calibri"/>
        <charset val="134"/>
        <scheme val="minor"/>
      </rPr>
      <t>Name of the Staff Involved
(</t>
    </r>
    <r>
      <rPr>
        <b/>
        <sz val="10"/>
        <color rgb="FFFF0000"/>
        <rFont val="Calibri"/>
        <charset val="134"/>
        <scheme val="minor"/>
      </rPr>
      <t>As per HR Records</t>
    </r>
    <r>
      <rPr>
        <b/>
        <sz val="10"/>
        <rFont val="Calibri"/>
        <charset val="134"/>
        <scheme val="minor"/>
      </rPr>
      <t>)</t>
    </r>
  </si>
  <si>
    <r>
      <rPr>
        <b/>
        <sz val="10"/>
        <rFont val="Calibri"/>
        <charset val="134"/>
        <scheme val="minor"/>
      </rPr>
      <t>Employee Designation
(</t>
    </r>
    <r>
      <rPr>
        <b/>
        <sz val="10"/>
        <color rgb="FFFF0000"/>
        <rFont val="Calibri"/>
        <charset val="134"/>
        <scheme val="minor"/>
      </rPr>
      <t>As per HR Records</t>
    </r>
    <r>
      <rPr>
        <b/>
        <sz val="10"/>
        <rFont val="Calibri"/>
        <charset val="134"/>
        <scheme val="minor"/>
      </rPr>
      <t>)</t>
    </r>
  </si>
  <si>
    <r>
      <rPr>
        <b/>
        <sz val="10"/>
        <rFont val="Calibri"/>
        <charset val="134"/>
        <scheme val="minor"/>
      </rPr>
      <t>Employee Code
(</t>
    </r>
    <r>
      <rPr>
        <b/>
        <sz val="10"/>
        <color rgb="FFFF0000"/>
        <rFont val="Calibri"/>
        <charset val="134"/>
        <scheme val="minor"/>
      </rPr>
      <t>As per HR Records</t>
    </r>
    <r>
      <rPr>
        <b/>
        <sz val="10"/>
        <rFont val="Calibri"/>
        <charset val="134"/>
        <scheme val="minor"/>
      </rPr>
      <t>)</t>
    </r>
  </si>
  <si>
    <r>
      <rPr>
        <b/>
        <sz val="10"/>
        <rFont val="Calibri"/>
        <charset val="134"/>
        <scheme val="minor"/>
      </rPr>
      <t>Employee Current Status
(</t>
    </r>
    <r>
      <rPr>
        <b/>
        <sz val="10"/>
        <color rgb="FFFF0000"/>
        <rFont val="Calibri"/>
        <charset val="134"/>
        <scheme val="minor"/>
      </rPr>
      <t>Drop Down</t>
    </r>
    <r>
      <rPr>
        <b/>
        <sz val="10"/>
        <rFont val="Calibri"/>
        <charset val="134"/>
        <scheme val="minor"/>
      </rPr>
      <t>)</t>
    </r>
  </si>
  <si>
    <r>
      <rPr>
        <b/>
        <sz val="10"/>
        <rFont val="Calibri"/>
        <charset val="134"/>
        <scheme val="minor"/>
      </rPr>
      <t>Employee Current Status on IA Verification Date
(</t>
    </r>
    <r>
      <rPr>
        <b/>
        <sz val="10"/>
        <color rgb="FFFF0000"/>
        <rFont val="Calibri"/>
        <charset val="134"/>
        <scheme val="minor"/>
      </rPr>
      <t>Except Available</t>
    </r>
    <r>
      <rPr>
        <b/>
        <sz val="10"/>
        <rFont val="Calibri"/>
        <charset val="134"/>
        <scheme val="minor"/>
      </rPr>
      <t>)
(</t>
    </r>
    <r>
      <rPr>
        <b/>
        <sz val="10"/>
        <color rgb="FFFF0000"/>
        <rFont val="Calibri"/>
        <charset val="134"/>
        <scheme val="minor"/>
      </rPr>
      <t>DD/MM/YY</t>
    </r>
    <r>
      <rPr>
        <b/>
        <sz val="10"/>
        <rFont val="Calibri"/>
        <charset val="134"/>
        <scheme val="minor"/>
      </rPr>
      <t xml:space="preserve">) </t>
    </r>
  </si>
  <si>
    <r>
      <rPr>
        <b/>
        <sz val="10"/>
        <rFont val="Calibri"/>
        <charset val="134"/>
        <scheme val="minor"/>
      </rPr>
      <t>Type of Compliant
(</t>
    </r>
    <r>
      <rPr>
        <b/>
        <sz val="10"/>
        <color rgb="FFFF0000"/>
        <rFont val="Calibri"/>
        <charset val="134"/>
        <scheme val="minor"/>
      </rPr>
      <t>Drop Down</t>
    </r>
    <r>
      <rPr>
        <b/>
        <sz val="10"/>
        <rFont val="Calibri"/>
        <charset val="134"/>
        <scheme val="minor"/>
      </rPr>
      <t>)</t>
    </r>
  </si>
  <si>
    <r>
      <rPr>
        <b/>
        <sz val="10"/>
        <rFont val="Calibri"/>
        <charset val="134"/>
        <scheme val="minor"/>
      </rPr>
      <t>Multiple Complaints
 (</t>
    </r>
    <r>
      <rPr>
        <b/>
        <sz val="10"/>
        <color rgb="FFFF0000"/>
        <rFont val="Calibri"/>
        <charset val="134"/>
        <scheme val="minor"/>
      </rPr>
      <t>If more than one</t>
    </r>
    <r>
      <rPr>
        <b/>
        <sz val="10"/>
        <rFont val="Calibri"/>
        <charset val="134"/>
        <scheme val="minor"/>
      </rPr>
      <t>)
(Exp: Collection/Preclosure Misappropriation)</t>
    </r>
  </si>
  <si>
    <r>
      <rPr>
        <b/>
        <sz val="10"/>
        <rFont val="Calibri"/>
        <charset val="134"/>
        <scheme val="minor"/>
      </rPr>
      <t>Fraud Investigation Status
(</t>
    </r>
    <r>
      <rPr>
        <b/>
        <sz val="10"/>
        <color rgb="FFFF0000"/>
        <rFont val="Calibri"/>
        <charset val="134"/>
        <scheme val="minor"/>
      </rPr>
      <t>Drop Down</t>
    </r>
    <r>
      <rPr>
        <b/>
        <sz val="10"/>
        <rFont val="Calibri"/>
        <charset val="134"/>
        <scheme val="minor"/>
      </rPr>
      <t>)</t>
    </r>
  </si>
  <si>
    <r>
      <rPr>
        <b/>
        <sz val="10"/>
        <rFont val="Calibri"/>
        <charset val="134"/>
        <scheme val="minor"/>
      </rPr>
      <t>Start Date of Fraud Investigation
(</t>
    </r>
    <r>
      <rPr>
        <b/>
        <sz val="10"/>
        <color rgb="FFFF0000"/>
        <rFont val="Calibri"/>
        <charset val="134"/>
        <scheme val="minor"/>
      </rPr>
      <t>DD/MM/YY</t>
    </r>
    <r>
      <rPr>
        <b/>
        <sz val="10"/>
        <rFont val="Calibri"/>
        <charset val="134"/>
        <scheme val="minor"/>
      </rPr>
      <t>)</t>
    </r>
  </si>
  <si>
    <r>
      <rPr>
        <b/>
        <sz val="10"/>
        <rFont val="Calibri"/>
        <charset val="134"/>
        <scheme val="minor"/>
      </rPr>
      <t>End Date of Fraud Investigation
(</t>
    </r>
    <r>
      <rPr>
        <b/>
        <sz val="10"/>
        <color rgb="FFFF0000"/>
        <rFont val="Calibri"/>
        <charset val="134"/>
        <scheme val="minor"/>
      </rPr>
      <t>DD/MM/YY</t>
    </r>
    <r>
      <rPr>
        <b/>
        <sz val="10"/>
        <rFont val="Calibri"/>
        <charset val="134"/>
        <scheme val="minor"/>
      </rPr>
      <t>)</t>
    </r>
  </si>
  <si>
    <t>Total No. of Borrowers Verified</t>
  </si>
  <si>
    <r>
      <rPr>
        <b/>
        <sz val="10"/>
        <rFont val="Calibri"/>
        <charset val="134"/>
        <scheme val="minor"/>
      </rPr>
      <t>Total Fraud Amount
(</t>
    </r>
    <r>
      <rPr>
        <b/>
        <sz val="10"/>
        <color rgb="FFFF0000"/>
        <rFont val="Calibri"/>
        <charset val="134"/>
        <scheme val="minor"/>
      </rPr>
      <t>Post Investigation</t>
    </r>
    <r>
      <rPr>
        <b/>
        <sz val="10"/>
        <rFont val="Calibri"/>
        <charset val="134"/>
        <scheme val="minor"/>
      </rPr>
      <t>)</t>
    </r>
  </si>
  <si>
    <r>
      <rPr>
        <b/>
        <sz val="10"/>
        <color rgb="FF000000"/>
        <rFont val="Calibri"/>
        <charset val="134"/>
        <scheme val="minor"/>
      </rPr>
      <t>Amount Recovered
(</t>
    </r>
    <r>
      <rPr>
        <b/>
        <sz val="10"/>
        <color rgb="FFFF0000"/>
        <rFont val="Calibri"/>
        <charset val="134"/>
        <scheme val="minor"/>
      </rPr>
      <t>On or before</t>
    </r>
    <r>
      <rPr>
        <b/>
        <sz val="10"/>
        <color rgb="FF000000"/>
        <rFont val="Calibri"/>
        <charset val="134"/>
        <scheme val="minor"/>
      </rPr>
      <t xml:space="preserve"> </t>
    </r>
    <r>
      <rPr>
        <b/>
        <sz val="10"/>
        <color rgb="FFFF0000"/>
        <rFont val="Calibri"/>
        <charset val="134"/>
        <scheme val="minor"/>
      </rPr>
      <t>Fraud</t>
    </r>
    <r>
      <rPr>
        <b/>
        <sz val="10"/>
        <color rgb="FF000000"/>
        <rFont val="Calibri"/>
        <charset val="134"/>
        <scheme val="minor"/>
      </rPr>
      <t xml:space="preserve"> </t>
    </r>
    <r>
      <rPr>
        <b/>
        <sz val="10"/>
        <color rgb="FFFF0000"/>
        <rFont val="Calibri"/>
        <charset val="134"/>
        <scheme val="minor"/>
      </rPr>
      <t>Investigation</t>
    </r>
    <r>
      <rPr>
        <b/>
        <sz val="10"/>
        <color rgb="FF000000"/>
        <rFont val="Calibri"/>
        <charset val="134"/>
        <scheme val="minor"/>
      </rPr>
      <t>)</t>
    </r>
  </si>
  <si>
    <r>
      <rPr>
        <b/>
        <sz val="10"/>
        <rFont val="Calibri"/>
        <charset val="134"/>
        <scheme val="minor"/>
      </rPr>
      <t>Net Fraud Amount
(</t>
    </r>
    <r>
      <rPr>
        <b/>
        <sz val="10"/>
        <color rgb="FFFF0000"/>
        <rFont val="Calibri"/>
        <charset val="134"/>
        <scheme val="minor"/>
      </rPr>
      <t>To be Recovered</t>
    </r>
    <r>
      <rPr>
        <b/>
        <sz val="10"/>
        <rFont val="Calibri"/>
        <charset val="134"/>
        <scheme val="minor"/>
      </rPr>
      <t>)</t>
    </r>
  </si>
  <si>
    <t>No. of Borrowers Affected</t>
  </si>
  <si>
    <r>
      <rPr>
        <b/>
        <sz val="10"/>
        <rFont val="Calibri"/>
        <charset val="134"/>
        <scheme val="minor"/>
      </rPr>
      <t>Audit Report Submitted Date
(</t>
    </r>
    <r>
      <rPr>
        <b/>
        <sz val="10"/>
        <color rgb="FFFF0000"/>
        <rFont val="Calibri"/>
        <charset val="134"/>
        <scheme val="minor"/>
      </rPr>
      <t>DD/MM/YY</t>
    </r>
    <r>
      <rPr>
        <b/>
        <sz val="10"/>
        <rFont val="Calibri"/>
        <charset val="134"/>
        <scheme val="minor"/>
      </rPr>
      <t>)</t>
    </r>
  </si>
  <si>
    <t>IA Observations</t>
  </si>
  <si>
    <t>Q1 25-26</t>
  </si>
  <si>
    <t>UP3439</t>
  </si>
  <si>
    <t>Daurala</t>
  </si>
  <si>
    <t>Uttar Pradesh</t>
  </si>
  <si>
    <t>North</t>
  </si>
  <si>
    <t>Bussiness</t>
  </si>
  <si>
    <t>F2526-00247</t>
  </si>
  <si>
    <t>Deepanshu Sharma</t>
  </si>
  <si>
    <t>Loan Officer</t>
  </si>
  <si>
    <t>SF0087617</t>
  </si>
  <si>
    <t>Suspended</t>
  </si>
  <si>
    <t>Pre-closure amount Misappropriation</t>
  </si>
  <si>
    <t>Completed-Report Submitted</t>
  </si>
  <si>
    <r>
      <t xml:space="preserve">The conclusion of the investigation is that </t>
    </r>
    <r>
      <rPr>
        <b/>
        <sz val="10"/>
        <rFont val="Calibri"/>
        <charset val="134"/>
        <scheme val="minor"/>
      </rPr>
      <t>LO Deepanshu Sharma/SF0087617</t>
    </r>
    <r>
      <rPr>
        <sz val="10"/>
        <rFont val="Calibri"/>
        <charset val="134"/>
        <scheme val="minor"/>
      </rPr>
      <t xml:space="preserve"> has collected amount of pre closure and dposited it partally in compayny account but misappropriated the same.
Fraud details are as below - 
Total fraud amount - </t>
    </r>
    <r>
      <rPr>
        <b/>
        <sz val="10"/>
        <rFont val="Calibri"/>
        <charset val="134"/>
        <scheme val="minor"/>
      </rPr>
      <t xml:space="preserve">₹ 14800.00
</t>
    </r>
    <r>
      <rPr>
        <sz val="10"/>
        <rFont val="Calibri"/>
        <charset val="134"/>
        <scheme val="minor"/>
      </rPr>
      <t xml:space="preserve">Recoved amount - </t>
    </r>
    <r>
      <rPr>
        <b/>
        <sz val="10"/>
        <rFont val="Calibri"/>
        <charset val="134"/>
        <scheme val="minor"/>
      </rPr>
      <t>₹ 4690.00</t>
    </r>
    <r>
      <rPr>
        <sz val="10"/>
        <rFont val="Calibri"/>
        <charset val="134"/>
        <scheme val="minor"/>
      </rPr>
      <t xml:space="preserve">
Net Fraud amount - </t>
    </r>
    <r>
      <rPr>
        <b/>
        <sz val="10"/>
        <rFont val="Calibri"/>
        <charset val="134"/>
        <scheme val="minor"/>
      </rPr>
      <t>₹ 10110.00</t>
    </r>
  </si>
  <si>
    <t>Cluster Name</t>
  </si>
  <si>
    <t>Area</t>
  </si>
  <si>
    <t>Region</t>
  </si>
  <si>
    <t>Modinagar</t>
  </si>
  <si>
    <t>Meerut</t>
  </si>
  <si>
    <r>
      <rPr>
        <b/>
        <sz val="10"/>
        <rFont val="Calibri"/>
        <charset val="134"/>
        <scheme val="minor"/>
      </rPr>
      <t>FIMO Opening Balance Date
(</t>
    </r>
    <r>
      <rPr>
        <b/>
        <sz val="10"/>
        <color rgb="FFFF0000"/>
        <rFont val="Calibri"/>
        <charset val="134"/>
        <scheme val="minor"/>
      </rPr>
      <t>DD/MM/YY</t>
    </r>
    <r>
      <rPr>
        <b/>
        <sz val="10"/>
        <rFont val="Calibri"/>
        <charset val="134"/>
        <scheme val="minor"/>
      </rPr>
      <t>)</t>
    </r>
  </si>
  <si>
    <r>
      <rPr>
        <b/>
        <sz val="10"/>
        <rFont val="Calibri"/>
        <charset val="134"/>
        <scheme val="minor"/>
      </rPr>
      <t>Denomination Register Date (</t>
    </r>
    <r>
      <rPr>
        <b/>
        <sz val="10"/>
        <color rgb="FFFF0000"/>
        <rFont val="Calibri"/>
        <charset val="134"/>
        <scheme val="minor"/>
      </rPr>
      <t>DD/MM/YY</t>
    </r>
    <r>
      <rPr>
        <b/>
        <sz val="10"/>
        <rFont val="Calibri"/>
        <charset val="134"/>
        <scheme val="minor"/>
      </rPr>
      <t>)</t>
    </r>
  </si>
  <si>
    <r>
      <rPr>
        <b/>
        <sz val="10"/>
        <rFont val="Calibri"/>
        <charset val="134"/>
        <scheme val="minor"/>
      </rPr>
      <t>Date of Verification
(</t>
    </r>
    <r>
      <rPr>
        <b/>
        <sz val="10"/>
        <color rgb="FFFF0000"/>
        <rFont val="Calibri"/>
        <charset val="134"/>
        <scheme val="minor"/>
      </rPr>
      <t>DD/MM/YY</t>
    </r>
    <r>
      <rPr>
        <b/>
        <sz val="10"/>
        <rFont val="Calibri"/>
        <charset val="134"/>
        <scheme val="minor"/>
      </rPr>
      <t>)</t>
    </r>
  </si>
  <si>
    <r>
      <rPr>
        <b/>
        <sz val="10"/>
        <rFont val="Calibri"/>
        <charset val="134"/>
        <scheme val="minor"/>
      </rPr>
      <t>Time of Verification 
(24 Hrs.) (</t>
    </r>
    <r>
      <rPr>
        <b/>
        <sz val="10"/>
        <color rgb="FFFF0000"/>
        <rFont val="Calibri"/>
        <charset val="134"/>
        <scheme val="minor"/>
      </rPr>
      <t>HH:MM</t>
    </r>
    <r>
      <rPr>
        <b/>
        <sz val="10"/>
        <rFont val="Calibri"/>
        <charset val="134"/>
        <scheme val="minor"/>
      </rPr>
      <t>)</t>
    </r>
  </si>
  <si>
    <t>Physical Cash Verification Certificate</t>
  </si>
  <si>
    <t>Note Denomination</t>
  </si>
  <si>
    <r>
      <rPr>
        <b/>
        <u/>
        <sz val="10"/>
        <rFont val="Calibri"/>
        <charset val="134"/>
        <scheme val="minor"/>
      </rPr>
      <t xml:space="preserve">Cash as per </t>
    </r>
    <r>
      <rPr>
        <b/>
        <u/>
        <sz val="10"/>
        <color rgb="FFFF0000"/>
        <rFont val="Calibri"/>
        <charset val="134"/>
        <scheme val="minor"/>
      </rPr>
      <t>FIMO</t>
    </r>
  </si>
  <si>
    <t>Cash as per Physical Verification</t>
  </si>
  <si>
    <t>Number</t>
  </si>
  <si>
    <t>Amount (Rs.)</t>
  </si>
  <si>
    <t>All Coins</t>
  </si>
  <si>
    <t>Total</t>
  </si>
  <si>
    <t>Denomination Register Opening Cash Balance</t>
  </si>
  <si>
    <t>Petty Expenses</t>
  </si>
  <si>
    <t>Collection Amount</t>
  </si>
  <si>
    <t>Bank Deposit Amount</t>
  </si>
  <si>
    <r>
      <rPr>
        <b/>
        <sz val="10"/>
        <rFont val="Calibri"/>
        <charset val="134"/>
        <scheme val="minor"/>
      </rPr>
      <t>Counter Fiet Notes (</t>
    </r>
    <r>
      <rPr>
        <b/>
        <sz val="10"/>
        <color rgb="FFFF0000"/>
        <rFont val="Calibri"/>
        <charset val="134"/>
        <scheme val="minor"/>
      </rPr>
      <t>If Any</t>
    </r>
    <r>
      <rPr>
        <b/>
        <sz val="10"/>
        <rFont val="Calibri"/>
        <charset val="134"/>
        <scheme val="minor"/>
      </rPr>
      <t>)
Mention Denomination in Remarks</t>
    </r>
  </si>
  <si>
    <r>
      <rPr>
        <b/>
        <sz val="10"/>
        <color theme="1"/>
        <rFont val="Calibri"/>
        <charset val="134"/>
        <scheme val="minor"/>
      </rPr>
      <t xml:space="preserve">Availability of Deposit Slip </t>
    </r>
    <r>
      <rPr>
        <sz val="10"/>
        <color theme="1"/>
        <rFont val="Calibri"/>
        <charset val="134"/>
        <scheme val="minor"/>
      </rPr>
      <t>(</t>
    </r>
    <r>
      <rPr>
        <b/>
        <sz val="10"/>
        <color rgb="FFFF0000"/>
        <rFont val="Calibri"/>
        <charset val="134"/>
        <scheme val="minor"/>
      </rPr>
      <t>Drop Down</t>
    </r>
    <r>
      <rPr>
        <sz val="10"/>
        <color theme="1"/>
        <rFont val="Calibri"/>
        <charset val="134"/>
        <scheme val="minor"/>
      </rPr>
      <t>)</t>
    </r>
  </si>
  <si>
    <r>
      <rPr>
        <b/>
        <sz val="10"/>
        <rFont val="Calibri"/>
        <charset val="134"/>
        <scheme val="minor"/>
      </rPr>
      <t>Difference (</t>
    </r>
    <r>
      <rPr>
        <b/>
        <sz val="10"/>
        <color rgb="FFFF0000"/>
        <rFont val="Calibri"/>
        <charset val="134"/>
        <scheme val="minor"/>
      </rPr>
      <t>Excess/Short</t>
    </r>
    <r>
      <rPr>
        <b/>
        <sz val="10"/>
        <rFont val="Calibri"/>
        <charset val="134"/>
        <scheme val="minor"/>
      </rPr>
      <t>)</t>
    </r>
  </si>
  <si>
    <t>Digital payment in Branch staff personal account</t>
  </si>
  <si>
    <t>Auditor Remarks for the Differences</t>
  </si>
  <si>
    <t>Explanation provided by Branch Manager</t>
  </si>
  <si>
    <t>Auditor Name</t>
  </si>
  <si>
    <t>Auditor Emp ID</t>
  </si>
  <si>
    <t>Branch Incharge Name</t>
  </si>
  <si>
    <t>Branch Incharge Emp ID</t>
  </si>
  <si>
    <r>
      <rPr>
        <b/>
        <sz val="10"/>
        <color theme="1"/>
        <rFont val="Calibri"/>
        <charset val="134"/>
        <scheme val="minor"/>
      </rPr>
      <t>Branch Incharge Designation
 (</t>
    </r>
    <r>
      <rPr>
        <b/>
        <sz val="10"/>
        <color rgb="FFFF0000"/>
        <rFont val="Calibri"/>
        <charset val="134"/>
        <scheme val="minor"/>
      </rPr>
      <t>Drop Down</t>
    </r>
    <r>
      <rPr>
        <b/>
        <sz val="10"/>
        <color theme="1"/>
        <rFont val="Calibri"/>
        <charset val="134"/>
        <scheme val="minor"/>
      </rPr>
      <t>)</t>
    </r>
  </si>
  <si>
    <t>Nitin Kumar</t>
  </si>
  <si>
    <t>SF0078921</t>
  </si>
  <si>
    <t>Amit Sharma</t>
  </si>
  <si>
    <t>SF0088010</t>
  </si>
  <si>
    <t>Branch Manager</t>
  </si>
  <si>
    <t>Signature:</t>
  </si>
  <si>
    <t>Signature &amp; Branch Seal</t>
  </si>
  <si>
    <t>Safe Keys Handled by
(Drop Down)</t>
  </si>
  <si>
    <t>Dual Staff</t>
  </si>
  <si>
    <r>
      <rPr>
        <b/>
        <sz val="10"/>
        <rFont val="Calibri"/>
        <charset val="134"/>
        <scheme val="minor"/>
      </rPr>
      <t>Updation of Key Register
(</t>
    </r>
    <r>
      <rPr>
        <b/>
        <sz val="10"/>
        <color rgb="FFFF0000"/>
        <rFont val="Calibri"/>
        <charset val="134"/>
        <scheme val="minor"/>
      </rPr>
      <t>Drop Down</t>
    </r>
    <r>
      <rPr>
        <b/>
        <sz val="10"/>
        <rFont val="Calibri"/>
        <charset val="134"/>
        <scheme val="minor"/>
      </rPr>
      <t>)</t>
    </r>
  </si>
  <si>
    <t>Available &amp; Updated</t>
  </si>
  <si>
    <t>"Right" Key Number</t>
  </si>
  <si>
    <t>474551 G1</t>
  </si>
  <si>
    <t>"Left" Key Number</t>
  </si>
  <si>
    <t>474551 G2</t>
  </si>
  <si>
    <t>"Right" Key Holder Name (Physical)</t>
  </si>
  <si>
    <t>"Left" Key Holder Name (Physical)</t>
  </si>
  <si>
    <t>Sourbh Camiree</t>
  </si>
  <si>
    <t>"Right" Key Holder Emp ID (Physical)</t>
  </si>
  <si>
    <t>"Left" Key Holder Emp ID (Physical)</t>
  </si>
  <si>
    <t>SF0073475</t>
  </si>
  <si>
    <t>"Right" Key Holder Designation (Physical)</t>
  </si>
  <si>
    <t>"Left" Key Holder Designation (Physical)</t>
  </si>
  <si>
    <t>BQM</t>
  </si>
  <si>
    <t>Cash Embezzlement by Branch Staff</t>
  </si>
  <si>
    <t>Type of Fraud Amount</t>
  </si>
  <si>
    <t>Branch ID</t>
  </si>
  <si>
    <r>
      <rPr>
        <b/>
        <sz val="10"/>
        <color theme="1"/>
        <rFont val="Calibri"/>
        <charset val="134"/>
        <scheme val="minor"/>
      </rPr>
      <t>Fradulent Staff Name
(</t>
    </r>
    <r>
      <rPr>
        <b/>
        <sz val="10"/>
        <color rgb="FFFF0000"/>
        <rFont val="Calibri"/>
        <charset val="134"/>
        <scheme val="minor"/>
      </rPr>
      <t>As per HR Records</t>
    </r>
    <r>
      <rPr>
        <b/>
        <sz val="10"/>
        <color theme="1"/>
        <rFont val="Calibri"/>
        <charset val="134"/>
        <scheme val="minor"/>
      </rPr>
      <t>)</t>
    </r>
  </si>
  <si>
    <t>Fradulent Staff Emp ID</t>
  </si>
  <si>
    <r>
      <rPr>
        <b/>
        <sz val="10"/>
        <color theme="1"/>
        <rFont val="Calibri"/>
        <charset val="134"/>
        <scheme val="minor"/>
      </rPr>
      <t>Fraudulent Staff Designation
(</t>
    </r>
    <r>
      <rPr>
        <b/>
        <sz val="10"/>
        <color rgb="FFFF0000"/>
        <rFont val="Calibri"/>
        <charset val="134"/>
        <scheme val="minor"/>
      </rPr>
      <t>As per HR Records</t>
    </r>
    <r>
      <rPr>
        <b/>
        <sz val="10"/>
        <color theme="1"/>
        <rFont val="Calibri"/>
        <charset val="134"/>
        <scheme val="minor"/>
      </rPr>
      <t>)</t>
    </r>
  </si>
  <si>
    <t>Complaint Number</t>
  </si>
  <si>
    <t>Disbursed Loan Amount Recollected</t>
  </si>
  <si>
    <t>Advance Amount</t>
  </si>
  <si>
    <t>Pre-Closure Amount</t>
  </si>
  <si>
    <t>Commission</t>
  </si>
  <si>
    <t>Safe Locker Cash</t>
  </si>
  <si>
    <t>Other Amount</t>
  </si>
  <si>
    <r>
      <rPr>
        <b/>
        <sz val="10"/>
        <color theme="1"/>
        <rFont val="Calibri"/>
        <charset val="134"/>
        <scheme val="minor"/>
      </rPr>
      <t>Total Fraud Amount
(</t>
    </r>
    <r>
      <rPr>
        <b/>
        <sz val="10"/>
        <color rgb="FFFF0000"/>
        <rFont val="Calibri"/>
        <charset val="134"/>
        <scheme val="minor"/>
      </rPr>
      <t>Formula</t>
    </r>
    <r>
      <rPr>
        <b/>
        <sz val="10"/>
        <color theme="1"/>
        <rFont val="Calibri"/>
        <charset val="134"/>
        <scheme val="minor"/>
      </rPr>
      <t>)</t>
    </r>
  </si>
  <si>
    <r>
      <rPr>
        <b/>
        <sz val="10"/>
        <color theme="1"/>
        <rFont val="Calibri"/>
        <charset val="134"/>
        <scheme val="minor"/>
      </rPr>
      <t>Recovery Amount
(</t>
    </r>
    <r>
      <rPr>
        <b/>
        <sz val="10"/>
        <color rgb="FFFF0000"/>
        <rFont val="Calibri"/>
        <charset val="134"/>
        <scheme val="minor"/>
      </rPr>
      <t>If Any</t>
    </r>
    <r>
      <rPr>
        <b/>
        <sz val="10"/>
        <color theme="1"/>
        <rFont val="Calibri"/>
        <charset val="134"/>
        <scheme val="minor"/>
      </rPr>
      <t>)</t>
    </r>
  </si>
  <si>
    <r>
      <rPr>
        <b/>
        <sz val="10"/>
        <color theme="1"/>
        <rFont val="Calibri"/>
        <charset val="134"/>
        <scheme val="minor"/>
      </rPr>
      <t>Net Fraud Amount
(</t>
    </r>
    <r>
      <rPr>
        <b/>
        <sz val="10"/>
        <color rgb="FFFF0000"/>
        <rFont val="Calibri"/>
        <charset val="134"/>
        <scheme val="minor"/>
      </rPr>
      <t>Formula</t>
    </r>
    <r>
      <rPr>
        <b/>
        <sz val="10"/>
        <color theme="1"/>
        <rFont val="Calibri"/>
        <charset val="134"/>
        <scheme val="minor"/>
      </rPr>
      <t>)</t>
    </r>
  </si>
  <si>
    <t>Details of Other Amount</t>
  </si>
  <si>
    <r>
      <rPr>
        <b/>
        <sz val="10"/>
        <rFont val="Calibri"/>
        <charset val="134"/>
        <scheme val="minor"/>
      </rPr>
      <t>Police Complant/FIR Status
(</t>
    </r>
    <r>
      <rPr>
        <b/>
        <sz val="10"/>
        <color rgb="FFFF0000"/>
        <rFont val="Calibri"/>
        <charset val="134"/>
        <scheme val="minor"/>
      </rPr>
      <t>Drop Down</t>
    </r>
    <r>
      <rPr>
        <b/>
        <sz val="10"/>
        <rFont val="Calibri"/>
        <charset val="134"/>
        <scheme val="minor"/>
      </rPr>
      <t>)</t>
    </r>
  </si>
  <si>
    <t>No Action Taken</t>
  </si>
  <si>
    <t>Borrower wise Details (for all Cases)</t>
  </si>
  <si>
    <r>
      <rPr>
        <b/>
        <sz val="10"/>
        <color theme="1"/>
        <rFont val="Calibri"/>
        <charset val="134"/>
        <scheme val="minor"/>
      </rPr>
      <t>Branch Code
(</t>
    </r>
    <r>
      <rPr>
        <b/>
        <sz val="10"/>
        <color rgb="FFFF0000"/>
        <rFont val="Calibri"/>
        <charset val="134"/>
        <scheme val="minor"/>
      </rPr>
      <t>As per Branch list</t>
    </r>
    <r>
      <rPr>
        <b/>
        <sz val="10"/>
        <color theme="1"/>
        <rFont val="Calibri"/>
        <charset val="134"/>
        <scheme val="minor"/>
      </rPr>
      <t>)</t>
    </r>
  </si>
  <si>
    <r>
      <rPr>
        <b/>
        <sz val="10"/>
        <color theme="1"/>
        <rFont val="Calibri"/>
        <charset val="134"/>
        <scheme val="minor"/>
      </rPr>
      <t>Branch Name
(</t>
    </r>
    <r>
      <rPr>
        <b/>
        <sz val="10"/>
        <color rgb="FFFF0000"/>
        <rFont val="Calibri"/>
        <charset val="134"/>
        <scheme val="minor"/>
      </rPr>
      <t>As per Branch list</t>
    </r>
    <r>
      <rPr>
        <b/>
        <sz val="10"/>
        <color theme="1"/>
        <rFont val="Calibri"/>
        <charset val="134"/>
        <scheme val="minor"/>
      </rPr>
      <t>)</t>
    </r>
  </si>
  <si>
    <t>Complaint No.</t>
  </si>
  <si>
    <r>
      <rPr>
        <b/>
        <sz val="10"/>
        <color theme="1"/>
        <rFont val="Calibri"/>
        <charset val="134"/>
        <scheme val="minor"/>
      </rPr>
      <t>Date of IA Visit
(</t>
    </r>
    <r>
      <rPr>
        <b/>
        <sz val="10"/>
        <color rgb="FFFF0000"/>
        <rFont val="Calibri"/>
        <charset val="134"/>
        <scheme val="minor"/>
      </rPr>
      <t>DD/MMM/YY</t>
    </r>
    <r>
      <rPr>
        <b/>
        <sz val="10"/>
        <color theme="1"/>
        <rFont val="Calibri"/>
        <charset val="134"/>
        <scheme val="minor"/>
      </rPr>
      <t>)</t>
    </r>
  </si>
  <si>
    <r>
      <rPr>
        <b/>
        <sz val="10"/>
        <color theme="1"/>
        <rFont val="Calibri"/>
        <charset val="134"/>
        <scheme val="minor"/>
      </rPr>
      <t>Fradulent Staff Name
(</t>
    </r>
    <r>
      <rPr>
        <b/>
        <sz val="10"/>
        <color rgb="FFFF0000"/>
        <rFont val="Calibri"/>
        <charset val="134"/>
        <scheme val="minor"/>
      </rPr>
      <t>As per staff master list</t>
    </r>
    <r>
      <rPr>
        <b/>
        <sz val="10"/>
        <color theme="1"/>
        <rFont val="Calibri"/>
        <charset val="134"/>
        <scheme val="minor"/>
      </rPr>
      <t>)</t>
    </r>
  </si>
  <si>
    <r>
      <rPr>
        <b/>
        <sz val="10"/>
        <color theme="1"/>
        <rFont val="Calibri"/>
        <charset val="134"/>
        <scheme val="minor"/>
      </rPr>
      <t>Fradulent Staff Emp. ID
(</t>
    </r>
    <r>
      <rPr>
        <b/>
        <sz val="10"/>
        <color rgb="FFFF0000"/>
        <rFont val="Calibri"/>
        <charset val="134"/>
        <scheme val="minor"/>
      </rPr>
      <t>As per staff master list</t>
    </r>
    <r>
      <rPr>
        <b/>
        <sz val="10"/>
        <color theme="1"/>
        <rFont val="Calibri"/>
        <charset val="134"/>
        <scheme val="minor"/>
      </rPr>
      <t>)</t>
    </r>
  </si>
  <si>
    <r>
      <rPr>
        <b/>
        <sz val="10"/>
        <color theme="1"/>
        <rFont val="Calibri"/>
        <charset val="134"/>
        <scheme val="minor"/>
      </rPr>
      <t>Fraudulent Staff Designation
(</t>
    </r>
    <r>
      <rPr>
        <b/>
        <sz val="10"/>
        <color rgb="FFFF0000"/>
        <rFont val="Calibri"/>
        <charset val="134"/>
        <scheme val="minor"/>
      </rPr>
      <t>As per staff master list</t>
    </r>
    <r>
      <rPr>
        <b/>
        <sz val="10"/>
        <color theme="1"/>
        <rFont val="Calibri"/>
        <charset val="134"/>
        <scheme val="minor"/>
      </rPr>
      <t>)</t>
    </r>
  </si>
  <si>
    <t>Center Number</t>
  </si>
  <si>
    <t>Customer ID</t>
  </si>
  <si>
    <t>Borrower Name</t>
  </si>
  <si>
    <t>Loan ID</t>
  </si>
  <si>
    <r>
      <rPr>
        <b/>
        <sz val="10"/>
        <color theme="1"/>
        <rFont val="Calibri"/>
        <charset val="134"/>
        <scheme val="minor"/>
      </rPr>
      <t>Date of Disbursement as per FIMO
(</t>
    </r>
    <r>
      <rPr>
        <b/>
        <sz val="10"/>
        <color rgb="FFFF0000"/>
        <rFont val="Calibri"/>
        <charset val="134"/>
        <scheme val="minor"/>
      </rPr>
      <t>DD/MM/YY</t>
    </r>
    <r>
      <rPr>
        <b/>
        <sz val="10"/>
        <color theme="1"/>
        <rFont val="Calibri"/>
        <charset val="134"/>
        <scheme val="minor"/>
      </rPr>
      <t>)</t>
    </r>
  </si>
  <si>
    <t>Disbursed Amount as per FIMO</t>
  </si>
  <si>
    <t>Installment Amount as per FIMO</t>
  </si>
  <si>
    <r>
      <rPr>
        <b/>
        <sz val="10"/>
        <color theme="1"/>
        <rFont val="Calibri"/>
        <charset val="134"/>
        <scheme val="minor"/>
      </rPr>
      <t>Type of Amount Collected
(</t>
    </r>
    <r>
      <rPr>
        <b/>
        <sz val="10"/>
        <color rgb="FFFF0000"/>
        <rFont val="Calibri"/>
        <charset val="134"/>
        <scheme val="minor"/>
      </rPr>
      <t>Drop Down</t>
    </r>
    <r>
      <rPr>
        <b/>
        <sz val="10"/>
        <color theme="1"/>
        <rFont val="Calibri"/>
        <charset val="134"/>
        <scheme val="minor"/>
      </rPr>
      <t>)</t>
    </r>
  </si>
  <si>
    <r>
      <rPr>
        <b/>
        <sz val="10"/>
        <color theme="1"/>
        <rFont val="Calibri"/>
        <charset val="134"/>
        <scheme val="minor"/>
      </rPr>
      <t>Date of Collection
(</t>
    </r>
    <r>
      <rPr>
        <b/>
        <sz val="10"/>
        <color rgb="FFFF0000"/>
        <rFont val="Calibri"/>
        <charset val="134"/>
        <scheme val="minor"/>
      </rPr>
      <t>DD/MM/YY</t>
    </r>
    <r>
      <rPr>
        <b/>
        <sz val="10"/>
        <color theme="1"/>
        <rFont val="Calibri"/>
        <charset val="134"/>
        <scheme val="minor"/>
      </rPr>
      <t>)</t>
    </r>
  </si>
  <si>
    <r>
      <rPr>
        <b/>
        <sz val="10"/>
        <color theme="1"/>
        <rFont val="Calibri"/>
        <charset val="134"/>
        <scheme val="minor"/>
      </rPr>
      <t>Amount Collected
(</t>
    </r>
    <r>
      <rPr>
        <b/>
        <sz val="10"/>
        <color rgb="FFFF0000"/>
        <rFont val="Calibri"/>
        <charset val="134"/>
        <scheme val="minor"/>
      </rPr>
      <t>Gross Fraud</t>
    </r>
    <r>
      <rPr>
        <b/>
        <sz val="10"/>
        <color theme="1"/>
        <rFont val="Calibri"/>
        <charset val="134"/>
        <scheme val="minor"/>
      </rPr>
      <t>)</t>
    </r>
  </si>
  <si>
    <t>Amount Recovered &amp; Accounted in FIMO</t>
  </si>
  <si>
    <r>
      <rPr>
        <b/>
        <sz val="10"/>
        <color theme="1"/>
        <rFont val="Calibri"/>
        <charset val="134"/>
        <scheme val="minor"/>
      </rPr>
      <t>Amount Recovered But "</t>
    </r>
    <r>
      <rPr>
        <b/>
        <sz val="10"/>
        <color rgb="FFFF0000"/>
        <rFont val="Calibri"/>
        <charset val="134"/>
        <scheme val="minor"/>
      </rPr>
      <t>Not</t>
    </r>
    <r>
      <rPr>
        <b/>
        <sz val="10"/>
        <color theme="1"/>
        <rFont val="Calibri"/>
        <charset val="134"/>
        <scheme val="minor"/>
      </rPr>
      <t>" Accounted in FIMO</t>
    </r>
  </si>
  <si>
    <r>
      <rPr>
        <b/>
        <sz val="10"/>
        <color theme="1"/>
        <rFont val="Calibri"/>
        <charset val="134"/>
        <scheme val="minor"/>
      </rPr>
      <t>Difference Amount
(</t>
    </r>
    <r>
      <rPr>
        <b/>
        <sz val="10"/>
        <color rgb="FFFF0000"/>
        <rFont val="Calibri"/>
        <charset val="134"/>
        <scheme val="minor"/>
      </rPr>
      <t>Net Fraud</t>
    </r>
    <r>
      <rPr>
        <b/>
        <sz val="10"/>
        <color theme="1"/>
        <rFont val="Calibri"/>
        <charset val="134"/>
        <scheme val="minor"/>
      </rPr>
      <t>)</t>
    </r>
  </si>
  <si>
    <t>Availability of Evidence</t>
  </si>
  <si>
    <r>
      <rPr>
        <b/>
        <sz val="10"/>
        <color theme="1"/>
        <rFont val="Calibri"/>
        <charset val="134"/>
        <scheme val="minor"/>
      </rPr>
      <t>Remarks
(</t>
    </r>
    <r>
      <rPr>
        <b/>
        <sz val="10"/>
        <color rgb="FFFF0000"/>
        <rFont val="Calibri"/>
        <charset val="134"/>
        <scheme val="minor"/>
      </rPr>
      <t>If Applicable</t>
    </r>
    <r>
      <rPr>
        <b/>
        <sz val="10"/>
        <color theme="1"/>
        <rFont val="Calibri"/>
        <charset val="134"/>
        <scheme val="minor"/>
      </rPr>
      <t>)</t>
    </r>
  </si>
  <si>
    <t>F2526-00167</t>
  </si>
  <si>
    <t>TANDA C1</t>
  </si>
  <si>
    <t>SSF5429553</t>
  </si>
  <si>
    <t>SHASHI</t>
  </si>
  <si>
    <t>02-Feb-2024</t>
  </si>
  <si>
    <t>Pre-Closure</t>
  </si>
  <si>
    <t>Loan Card</t>
  </si>
  <si>
    <r>
      <rPr>
        <sz val="10"/>
        <color theme="1"/>
        <rFont val="Calibri"/>
        <charset val="134"/>
        <scheme val="minor"/>
      </rPr>
      <t xml:space="preserve">As per loan card, staff and borrower written statement she has paid </t>
    </r>
    <r>
      <rPr>
        <b/>
        <sz val="10"/>
        <color theme="1"/>
        <rFont val="Calibri"/>
        <charset val="134"/>
        <scheme val="minor"/>
      </rPr>
      <t>₹ 14800</t>
    </r>
    <r>
      <rPr>
        <sz val="10"/>
        <color theme="1"/>
        <rFont val="Calibri"/>
        <charset val="134"/>
        <scheme val="minor"/>
      </rPr>
      <t xml:space="preserve"> to </t>
    </r>
    <r>
      <rPr>
        <b/>
        <sz val="10"/>
        <color theme="1"/>
        <rFont val="Calibri"/>
        <charset val="134"/>
        <scheme val="minor"/>
      </rPr>
      <t xml:space="preserve">LO Prashant Kumar/SF0091130 </t>
    </r>
    <r>
      <rPr>
        <sz val="10"/>
        <color theme="1"/>
        <rFont val="Calibri"/>
        <charset val="134"/>
        <scheme val="minor"/>
      </rPr>
      <t xml:space="preserve">for pre closure but he did not upadted this amount in FIMO. Further he continued paying the EWI form </t>
    </r>
    <r>
      <rPr>
        <b/>
        <sz val="10"/>
        <color theme="1"/>
        <rFont val="Calibri"/>
        <charset val="134"/>
        <scheme val="minor"/>
      </rPr>
      <t>11 Mar 25</t>
    </r>
    <r>
      <rPr>
        <sz val="10"/>
        <color theme="1"/>
        <rFont val="Calibri"/>
        <charset val="134"/>
        <scheme val="minor"/>
      </rPr>
      <t xml:space="preserve"> to </t>
    </r>
    <r>
      <rPr>
        <b/>
        <sz val="10"/>
        <color theme="1"/>
        <rFont val="Calibri"/>
        <charset val="134"/>
        <scheme val="minor"/>
      </rPr>
      <t xml:space="preserve">16 Apr 25 </t>
    </r>
    <r>
      <rPr>
        <sz val="10"/>
        <color theme="1"/>
        <rFont val="Calibri"/>
        <charset val="134"/>
        <scheme val="minor"/>
      </rPr>
      <t xml:space="preserve">which becomes </t>
    </r>
    <r>
      <rPr>
        <b/>
        <sz val="10"/>
        <color theme="1"/>
        <rFont val="Calibri"/>
        <charset val="134"/>
        <scheme val="minor"/>
      </rPr>
      <t>₹ 4690.
Loan card, staff and borrower written statement is available and the borrower has no DPD</t>
    </r>
  </si>
  <si>
    <t>Loan Outstanding Report Detailed as on:</t>
  </si>
  <si>
    <t>Report generation date &amp; time:</t>
  </si>
  <si>
    <t>Cluster</t>
  </si>
  <si>
    <t>Village Id</t>
  </si>
  <si>
    <t>Village Name</t>
  </si>
  <si>
    <t>Village ID</t>
  </si>
  <si>
    <t>CSR EMP ID</t>
  </si>
  <si>
    <t>CSR NAME</t>
  </si>
  <si>
    <t>Center Id</t>
  </si>
  <si>
    <t>Group ID</t>
  </si>
  <si>
    <t>Group Name</t>
  </si>
  <si>
    <t>Product Name</t>
  </si>
  <si>
    <t>Customer Id</t>
  </si>
  <si>
    <t>Caste</t>
  </si>
  <si>
    <t>Religion</t>
  </si>
  <si>
    <t>PPI Score</t>
  </si>
  <si>
    <t>Loan purpose</t>
  </si>
  <si>
    <t>Loan No.</t>
  </si>
  <si>
    <t>Customer Name</t>
  </si>
  <si>
    <t>Disb date</t>
  </si>
  <si>
    <t>Loan Amount</t>
  </si>
  <si>
    <t>Center Meeting Date</t>
  </si>
  <si>
    <t>No of Instalments</t>
  </si>
  <si>
    <t>Loan Cycle</t>
  </si>
  <si>
    <t>First Installment Date</t>
  </si>
  <si>
    <t>First EMI amount</t>
  </si>
  <si>
    <t>Second EMI amount</t>
  </si>
  <si>
    <t>Last Repaid Date</t>
  </si>
  <si>
    <t>Principal Amount Collection</t>
  </si>
  <si>
    <t>Interest Collection</t>
  </si>
  <si>
    <t>Total Collection</t>
  </si>
  <si>
    <t>Outstanding Principal Amount</t>
  </si>
  <si>
    <t>Outstanding Interest Amount</t>
  </si>
  <si>
    <t>Outstanding Total</t>
  </si>
  <si>
    <t>Over Due Prin</t>
  </si>
  <si>
    <t>Over Due Int</t>
  </si>
  <si>
    <t>Over Due Total</t>
  </si>
  <si>
    <t>No. of Installments Paid</t>
  </si>
  <si>
    <t>OD days</t>
  </si>
  <si>
    <t>Ageing Bucket</t>
  </si>
  <si>
    <t>Last Prepayment Date</t>
  </si>
  <si>
    <t>Prepayment Prin</t>
  </si>
  <si>
    <t>Prepayment Interest</t>
  </si>
  <si>
    <t>Loan Status</t>
  </si>
  <si>
    <t>Death Flag</t>
  </si>
  <si>
    <t>Woff date</t>
  </si>
  <si>
    <t>Woff Amount</t>
  </si>
  <si>
    <r>
      <rPr>
        <b/>
        <sz val="10"/>
        <color rgb="FF000000"/>
        <rFont val="Calibri"/>
        <charset val="134"/>
        <scheme val="minor"/>
      </rPr>
      <t>IA Visited Date
(</t>
    </r>
    <r>
      <rPr>
        <b/>
        <sz val="10"/>
        <color rgb="FFFF0000"/>
        <rFont val="Calibri"/>
        <charset val="134"/>
        <scheme val="minor"/>
      </rPr>
      <t>DD/MM/YY</t>
    </r>
    <r>
      <rPr>
        <b/>
        <sz val="10"/>
        <color rgb="FF000000"/>
        <rFont val="Calibri"/>
        <charset val="134"/>
        <scheme val="minor"/>
      </rPr>
      <t>)</t>
    </r>
  </si>
  <si>
    <r>
      <rPr>
        <b/>
        <sz val="10"/>
        <color rgb="FF000000"/>
        <rFont val="Calibri"/>
        <charset val="134"/>
        <scheme val="minor"/>
      </rPr>
      <t>IA Staff Name/ID
(</t>
    </r>
    <r>
      <rPr>
        <b/>
        <sz val="10"/>
        <color rgb="FFFF0000"/>
        <rFont val="Calibri"/>
        <charset val="134"/>
        <scheme val="minor"/>
      </rPr>
      <t>Exp:Lakshmi/SF0076697</t>
    </r>
    <r>
      <rPr>
        <b/>
        <sz val="10"/>
        <color rgb="FF000000"/>
        <rFont val="Calibri"/>
        <charset val="134"/>
        <scheme val="minor"/>
      </rPr>
      <t>)</t>
    </r>
  </si>
  <si>
    <r>
      <rPr>
        <b/>
        <sz val="10"/>
        <color rgb="FF000000"/>
        <rFont val="Calibri"/>
        <charset val="134"/>
        <scheme val="minor"/>
      </rPr>
      <t>IA Visit/Verification Status?
(</t>
    </r>
    <r>
      <rPr>
        <b/>
        <sz val="10"/>
        <color rgb="FFFF0000"/>
        <rFont val="Calibri"/>
        <charset val="134"/>
        <scheme val="minor"/>
      </rPr>
      <t>Drop Down</t>
    </r>
    <r>
      <rPr>
        <b/>
        <sz val="10"/>
        <color rgb="FF000000"/>
        <rFont val="Calibri"/>
        <charset val="134"/>
        <scheme val="minor"/>
      </rPr>
      <t>)</t>
    </r>
  </si>
  <si>
    <r>
      <rPr>
        <b/>
        <sz val="10"/>
        <color rgb="FF000000"/>
        <rFont val="Calibri"/>
        <charset val="134"/>
        <scheme val="minor"/>
      </rPr>
      <t>Confirmed By
(</t>
    </r>
    <r>
      <rPr>
        <b/>
        <sz val="10"/>
        <color rgb="FFFF0000"/>
        <rFont val="Calibri"/>
        <charset val="134"/>
        <scheme val="minor"/>
      </rPr>
      <t>Drop Down</t>
    </r>
    <r>
      <rPr>
        <b/>
        <sz val="10"/>
        <color rgb="FF000000"/>
        <rFont val="Calibri"/>
        <charset val="134"/>
        <scheme val="minor"/>
      </rPr>
      <t>)</t>
    </r>
  </si>
  <si>
    <r>
      <rPr>
        <b/>
        <sz val="10"/>
        <color rgb="FF000000"/>
        <rFont val="Calibri"/>
        <charset val="134"/>
        <scheme val="minor"/>
      </rPr>
      <t>Availability of Loan Card
(</t>
    </r>
    <r>
      <rPr>
        <b/>
        <sz val="10"/>
        <color rgb="FFFF0000"/>
        <rFont val="Calibri"/>
        <charset val="134"/>
        <scheme val="minor"/>
      </rPr>
      <t>Drop Down</t>
    </r>
    <r>
      <rPr>
        <b/>
        <sz val="10"/>
        <color rgb="FF000000"/>
        <rFont val="Calibri"/>
        <charset val="134"/>
        <scheme val="minor"/>
      </rPr>
      <t>)</t>
    </r>
  </si>
  <si>
    <r>
      <rPr>
        <b/>
        <sz val="10"/>
        <color rgb="FF000000"/>
        <rFont val="Calibri"/>
        <charset val="134"/>
        <scheme val="minor"/>
      </rPr>
      <t>Availability of Evidence
(</t>
    </r>
    <r>
      <rPr>
        <b/>
        <sz val="10"/>
        <color rgb="FFFF0000"/>
        <rFont val="Calibri"/>
        <charset val="134"/>
        <scheme val="minor"/>
      </rPr>
      <t>Drop Down</t>
    </r>
    <r>
      <rPr>
        <b/>
        <sz val="10"/>
        <color rgb="FF000000"/>
        <rFont val="Calibri"/>
        <charset val="134"/>
        <scheme val="minor"/>
      </rPr>
      <t>)</t>
    </r>
  </si>
  <si>
    <r>
      <rPr>
        <b/>
        <sz val="10"/>
        <color rgb="FF000000"/>
        <rFont val="Calibri"/>
        <charset val="134"/>
        <scheme val="minor"/>
      </rPr>
      <t>If Multiple evidences, please update the details
(</t>
    </r>
    <r>
      <rPr>
        <b/>
        <sz val="10"/>
        <color rgb="FFFF0000"/>
        <rFont val="Calibri"/>
        <charset val="134"/>
        <scheme val="minor"/>
      </rPr>
      <t>Ex:Loan Card, Digital Payment &amp; Borrower Written Statement</t>
    </r>
    <r>
      <rPr>
        <b/>
        <sz val="10"/>
        <color rgb="FF000000"/>
        <rFont val="Calibri"/>
        <charset val="134"/>
        <scheme val="minor"/>
      </rPr>
      <t>)</t>
    </r>
  </si>
  <si>
    <r>
      <rPr>
        <b/>
        <sz val="10"/>
        <color rgb="FF000000"/>
        <rFont val="Calibri"/>
        <charset val="134"/>
        <scheme val="minor"/>
      </rPr>
      <t>Cash Misappropriation Status
(</t>
    </r>
    <r>
      <rPr>
        <b/>
        <sz val="10"/>
        <color rgb="FFFF0000"/>
        <rFont val="Calibri"/>
        <charset val="134"/>
        <scheme val="minor"/>
      </rPr>
      <t>Drop Down</t>
    </r>
    <r>
      <rPr>
        <b/>
        <sz val="10"/>
        <color rgb="FF000000"/>
        <rFont val="Calibri"/>
        <charset val="134"/>
        <scheme val="minor"/>
      </rPr>
      <t>)</t>
    </r>
  </si>
  <si>
    <r>
      <rPr>
        <b/>
        <sz val="10"/>
        <color rgb="FF000000"/>
        <rFont val="Calibri"/>
        <charset val="134"/>
        <scheme val="minor"/>
      </rPr>
      <t>Misappropriated Staff Name/EMP ID
(</t>
    </r>
    <r>
      <rPr>
        <b/>
        <sz val="10"/>
        <color rgb="FFFF0000"/>
        <rFont val="Calibri"/>
        <charset val="134"/>
        <scheme val="minor"/>
      </rPr>
      <t>Ex:Lakshmi/SF0076697</t>
    </r>
    <r>
      <rPr>
        <b/>
        <sz val="10"/>
        <color rgb="FF000000"/>
        <rFont val="Calibri"/>
        <charset val="134"/>
        <scheme val="minor"/>
      </rPr>
      <t>)</t>
    </r>
  </si>
  <si>
    <t>Misappropriated Amount in Rs.</t>
  </si>
  <si>
    <t>Modi Nagar</t>
  </si>
  <si>
    <t>TANDA</t>
  </si>
  <si>
    <t>TANDA c1 vishaka C1 G2</t>
  </si>
  <si>
    <t>Chetana Weekly</t>
  </si>
  <si>
    <t>SSF5326377</t>
  </si>
  <si>
    <t>OBC</t>
  </si>
  <si>
    <t>HINDU</t>
  </si>
  <si>
    <t>Agriculture &amp; Farming</t>
  </si>
  <si>
    <t>KRISHANA GIRI</t>
  </si>
  <si>
    <t>1</t>
  </si>
  <si>
    <t>14-Feb-2024</t>
  </si>
  <si>
    <t>18-Dec-2024</t>
  </si>
  <si>
    <t>Open</t>
  </si>
  <si>
    <t>18/04/2025</t>
  </si>
  <si>
    <t>Nitin Kumar/SF0078921</t>
  </si>
  <si>
    <t>Visited</t>
  </si>
  <si>
    <t>Not Available</t>
  </si>
  <si>
    <t>Available</t>
  </si>
  <si>
    <t>No</t>
  </si>
  <si>
    <t>NA</t>
  </si>
  <si>
    <t>OD borrower</t>
  </si>
  <si>
    <t>SSF5352193</t>
  </si>
  <si>
    <t>Animal Husbandry &amp; Poultry</t>
  </si>
  <si>
    <t>ANGURI</t>
  </si>
  <si>
    <t>09-Apr-2025</t>
  </si>
  <si>
    <t>Borrower</t>
  </si>
  <si>
    <t>During verification no observation.</t>
  </si>
  <si>
    <t>SSF5359015</t>
  </si>
  <si>
    <t>ritu devi</t>
  </si>
  <si>
    <t>TANDA C1 Radha1</t>
  </si>
  <si>
    <t>SSF5429392</t>
  </si>
  <si>
    <t>ROOPA</t>
  </si>
  <si>
    <t>SSF5429418</t>
  </si>
  <si>
    <t>PRAVESH</t>
  </si>
  <si>
    <t>SSF5429458</t>
  </si>
  <si>
    <t>VISHAKHA</t>
  </si>
  <si>
    <t>Borrower written statement</t>
  </si>
  <si>
    <t>Yes</t>
  </si>
  <si>
    <t>Deepanshu Sharma/SF0087617</t>
  </si>
  <si>
    <t>SSF5509432</t>
  </si>
  <si>
    <t>RAJANI</t>
  </si>
  <si>
    <t>09-Feb-2024</t>
  </si>
  <si>
    <t>21-Feb-2024</t>
  </si>
  <si>
    <t>SSF5509460</t>
  </si>
  <si>
    <t>MRS ASHA</t>
  </si>
  <si>
    <t>13-Nov-2024</t>
  </si>
  <si>
    <t>SSF5509973</t>
  </si>
  <si>
    <t>POOJA</t>
  </si>
  <si>
    <t>SSF5591801</t>
  </si>
  <si>
    <t>HEMLATA</t>
  </si>
  <si>
    <t>28-Feb-2024</t>
  </si>
  <si>
    <t>05-Feb-2025</t>
  </si>
  <si>
    <t>Unnati weekly</t>
  </si>
  <si>
    <t>01-Oct-2024</t>
  </si>
  <si>
    <t>IL-1</t>
  </si>
  <si>
    <t>09-Oct-2024</t>
  </si>
  <si>
    <t>14-Nov-2024</t>
  </si>
  <si>
    <t>27-Nov-2024</t>
  </si>
  <si>
    <r>
      <rPr>
        <b/>
        <sz val="10"/>
        <color rgb="FF000000"/>
        <rFont val="Calibri"/>
        <charset val="134"/>
        <scheme val="minor"/>
      </rPr>
      <t>Customer met status (CPV)?
(</t>
    </r>
    <r>
      <rPr>
        <b/>
        <sz val="10"/>
        <color rgb="FFFF0000"/>
        <rFont val="Calibri"/>
        <charset val="134"/>
        <scheme val="minor"/>
      </rPr>
      <t>Dropdown</t>
    </r>
    <r>
      <rPr>
        <b/>
        <sz val="10"/>
        <rFont val="Calibri"/>
        <charset val="134"/>
        <scheme val="minor"/>
      </rPr>
      <t>)</t>
    </r>
  </si>
  <si>
    <t>Met with Borrower-at Center Meeting</t>
  </si>
  <si>
    <t>Met with Borrower-at Home</t>
  </si>
  <si>
    <t>Borrower not available during visit-Went outside(Confirmed by Group/Center Leader)</t>
  </si>
  <si>
    <t>Borrower not available during visit-Migrated(Confirmed by Group/Center Leader)</t>
  </si>
  <si>
    <t>Borrower not available during visit-Met with family member at home but not aware the loan details</t>
  </si>
  <si>
    <t>Borrower not available during visit-Met with family member at home but aware the loan details</t>
  </si>
  <si>
    <t>Borrower not traceable by LO/Branch In-charges(Physical/Phone)</t>
  </si>
  <si>
    <t>Borrower Death-Confirmed by family member</t>
  </si>
  <si>
    <t>Co-applicant Death-Confirmed by Borrower</t>
  </si>
  <si>
    <t>Others (Specified in Remarks)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</si>
</sst>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2">
    <numFmt numFmtId="176" formatCode="_ * #,##0.00_ ;_ * \-#,##0.00_ ;_ * &quot;-&quot;??_ ;_ @_ "/>
    <numFmt numFmtId="177" formatCode="_ &quot;₹&quot;* #,##0.00_ ;_ &quot;₹&quot;* \-#,##0.00_ ;_ &quot;₹&quot;* &quot;-&quot;??_ ;_ @_ "/>
    <numFmt numFmtId="178" formatCode="_ * #,##0_ ;_ * \-#,##0_ ;_ * &quot;-&quot;_ ;_ @_ "/>
    <numFmt numFmtId="179" formatCode="_ &quot;₹&quot;* #,##0_ ;_ &quot;₹&quot;* \-#,##0_ ;_ &quot;₹&quot;* &quot;-&quot;_ ;_ @_ "/>
    <numFmt numFmtId="180" formatCode="_(* #,##0.00_);_(* \(#,##0.00\);_(* &quot;-&quot;??_);_(@_)"/>
    <numFmt numFmtId="181" formatCode="_(* #,##0_);_(* \(#,##0\);_(* &quot;-&quot;??_);_(@_)"/>
    <numFmt numFmtId="182" formatCode="[$-10409]#,##0.00;\-#,##0.00"/>
    <numFmt numFmtId="183" formatCode="[$-409]d/mmm/yy;@"/>
    <numFmt numFmtId="184" formatCode="[$-14009]dd/mm/yyyy;@"/>
    <numFmt numFmtId="185" formatCode="[$-409]h:mm\ AM/PM;@"/>
    <numFmt numFmtId="186" formatCode="&quot;₹&quot;\ #,##0"/>
    <numFmt numFmtId="187" formatCode="dd/mm/yyyy"/>
  </numFmts>
  <fonts count="50">
    <font>
      <sz val="11"/>
      <color theme="1"/>
      <name val="Calibri"/>
      <charset val="134"/>
      <scheme val="minor"/>
    </font>
    <font>
      <b/>
      <sz val="10"/>
      <color rgb="FF000000"/>
      <name val="Calibri"/>
      <charset val="134"/>
      <scheme val="minor"/>
    </font>
    <font>
      <sz val="10"/>
      <color theme="1"/>
      <name val="Calibri"/>
      <charset val="134"/>
      <scheme val="minor"/>
    </font>
    <font>
      <b/>
      <sz val="14"/>
      <name val="Calibri"/>
      <charset val="134"/>
      <scheme val="minor"/>
    </font>
    <font>
      <b/>
      <sz val="12"/>
      <name val="Calibri"/>
      <charset val="134"/>
      <scheme val="minor"/>
    </font>
    <font>
      <b/>
      <sz val="10"/>
      <color theme="1"/>
      <name val="Calibri"/>
      <charset val="134"/>
      <scheme val="minor"/>
    </font>
    <font>
      <sz val="9"/>
      <color rgb="FF000000"/>
      <name val="Tahoma"/>
      <charset val="134"/>
    </font>
    <font>
      <sz val="9"/>
      <color rgb="FF000000"/>
      <name val="Tahoma"/>
      <charset val="134"/>
    </font>
    <font>
      <b/>
      <sz val="10"/>
      <name val="Calibri"/>
      <charset val="134"/>
      <scheme val="minor"/>
    </font>
    <font>
      <sz val="10"/>
      <color rgb="FF000000"/>
      <name val="Calibri"/>
      <charset val="134"/>
      <scheme val="minor"/>
    </font>
    <font>
      <u/>
      <sz val="10"/>
      <color theme="10"/>
      <name val="Calibri"/>
      <charset val="134"/>
      <scheme val="minor"/>
    </font>
    <font>
      <b/>
      <sz val="11"/>
      <color theme="1"/>
      <name val="Calibri"/>
      <charset val="134"/>
      <scheme val="minor"/>
    </font>
    <font>
      <b/>
      <sz val="14"/>
      <color theme="1"/>
      <name val="Calibri"/>
      <charset val="134"/>
      <scheme val="minor"/>
    </font>
    <font>
      <b/>
      <sz val="10"/>
      <color theme="10"/>
      <name val="Calibri"/>
      <charset val="134"/>
    </font>
    <font>
      <sz val="10"/>
      <name val="Calibri"/>
      <charset val="134"/>
      <scheme val="minor"/>
    </font>
    <font>
      <b/>
      <u/>
      <sz val="12"/>
      <name val="Calibri"/>
      <charset val="134"/>
      <scheme val="minor"/>
    </font>
    <font>
      <b/>
      <u/>
      <sz val="10"/>
      <name val="Calibri"/>
      <charset val="134"/>
      <scheme val="minor"/>
    </font>
    <font>
      <sz val="10"/>
      <color indexed="8"/>
      <name val="Calibri"/>
      <charset val="134"/>
      <scheme val="minor"/>
    </font>
    <font>
      <b/>
      <sz val="10"/>
      <color indexed="8"/>
      <name val="Calibri"/>
      <charset val="134"/>
      <scheme val="minor"/>
    </font>
    <font>
      <b/>
      <sz val="10"/>
      <color theme="10"/>
      <name val="Calibri"/>
      <charset val="134"/>
      <scheme val="minor"/>
    </font>
    <font>
      <b/>
      <sz val="12"/>
      <color theme="1"/>
      <name val="Calibri"/>
      <charset val="134"/>
      <scheme val="minor"/>
    </font>
    <font>
      <sz val="11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  <font>
      <sz val="10"/>
      <name val="Arial"/>
      <charset val="134"/>
    </font>
    <font>
      <sz val="11"/>
      <color indexed="8"/>
      <name val="Calibri"/>
      <charset val="1"/>
    </font>
    <font>
      <sz val="11"/>
      <color indexed="8"/>
      <name val="Calibri"/>
      <charset val="134"/>
    </font>
    <font>
      <u/>
      <sz val="11"/>
      <color theme="10"/>
      <name val="Calibri"/>
      <charset val="134"/>
    </font>
    <font>
      <u/>
      <sz val="10"/>
      <color theme="10"/>
      <name val="Arial"/>
      <charset val="134"/>
    </font>
    <font>
      <sz val="11"/>
      <color rgb="FF000000"/>
      <name val="Calibri"/>
      <charset val="134"/>
      <scheme val="minor"/>
    </font>
    <font>
      <sz val="10"/>
      <color theme="1"/>
      <name val="Cambria"/>
      <charset val="134"/>
    </font>
    <font>
      <b/>
      <sz val="10"/>
      <color rgb="FFFF0000"/>
      <name val="Calibri"/>
      <charset val="134"/>
      <scheme val="minor"/>
    </font>
    <font>
      <b/>
      <u/>
      <sz val="10"/>
      <color rgb="FFFF0000"/>
      <name val="Calibri"/>
      <charset val="134"/>
      <scheme val="minor"/>
    </font>
  </fonts>
  <fills count="44">
    <fill>
      <patternFill patternType="none"/>
    </fill>
    <fill>
      <patternFill patternType="gray125"/>
    </fill>
    <fill>
      <patternFill patternType="solid">
        <fgColor theme="2" tint="-0.0999786370433668"/>
        <bgColor rgb="FFADD8E6"/>
      </patternFill>
    </fill>
    <fill>
      <patternFill patternType="solid">
        <fgColor theme="0"/>
        <bgColor indexed="64"/>
      </patternFill>
    </fill>
    <fill>
      <patternFill patternType="solid">
        <fgColor rgb="FFADD8E6"/>
        <bgColor rgb="FFADD8E6"/>
      </patternFill>
    </fill>
    <fill>
      <patternFill patternType="solid">
        <fgColor theme="2" tint="-0.0999786370433668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8">
    <xf numFmtId="0" fontId="0" fillId="0" borderId="0"/>
    <xf numFmtId="176" fontId="0" fillId="0" borderId="0" applyFont="0" applyFill="0" applyBorder="0" applyAlignment="0" applyProtection="0"/>
    <xf numFmtId="177" fontId="21" fillId="0" borderId="0" applyFont="0" applyFill="0" applyBorder="0" applyAlignment="0" applyProtection="0">
      <alignment vertical="center"/>
    </xf>
    <xf numFmtId="9" fontId="21" fillId="0" borderId="0" applyFont="0" applyFill="0" applyBorder="0" applyAlignment="0" applyProtection="0">
      <alignment vertical="center"/>
    </xf>
    <xf numFmtId="178" fontId="21" fillId="0" borderId="0" applyFont="0" applyFill="0" applyBorder="0" applyAlignment="0" applyProtection="0">
      <alignment vertical="center"/>
    </xf>
    <xf numFmtId="179" fontId="21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1" fillId="13" borderId="15" applyNumberFormat="0" applyFon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14" borderId="18" applyNumberFormat="0" applyAlignment="0" applyProtection="0">
      <alignment vertical="center"/>
    </xf>
    <xf numFmtId="0" fontId="31" fillId="15" borderId="19" applyNumberFormat="0" applyAlignment="0" applyProtection="0">
      <alignment vertical="center"/>
    </xf>
    <xf numFmtId="0" fontId="32" fillId="15" borderId="18" applyNumberFormat="0" applyAlignment="0" applyProtection="0">
      <alignment vertical="center"/>
    </xf>
    <xf numFmtId="0" fontId="33" fillId="16" borderId="20" applyNumberFormat="0" applyAlignment="0" applyProtection="0">
      <alignment vertical="center"/>
    </xf>
    <xf numFmtId="0" fontId="34" fillId="0" borderId="21" applyNumberFormat="0" applyFill="0" applyAlignment="0" applyProtection="0">
      <alignment vertical="center"/>
    </xf>
    <xf numFmtId="0" fontId="35" fillId="0" borderId="22" applyNumberFormat="0" applyFill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40" fillId="25" borderId="0" applyNumberFormat="0" applyBorder="0" applyAlignment="0" applyProtection="0">
      <alignment vertical="center"/>
    </xf>
    <xf numFmtId="0" fontId="40" fillId="26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40" fillId="33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180" fontId="41" fillId="0" borderId="0" applyFont="0" applyFill="0" applyBorder="0" applyAlignment="0" applyProtection="0"/>
    <xf numFmtId="0" fontId="41" fillId="0" borderId="0" applyFont="0" applyFill="0" applyBorder="0" applyAlignment="0" applyProtection="0"/>
    <xf numFmtId="0" fontId="42" fillId="0" borderId="0"/>
    <xf numFmtId="0" fontId="43" fillId="0" borderId="0"/>
    <xf numFmtId="0" fontId="44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6" fillId="0" borderId="0"/>
    <xf numFmtId="0" fontId="41" fillId="0" borderId="0"/>
    <xf numFmtId="0" fontId="46" fillId="0" borderId="0"/>
    <xf numFmtId="0" fontId="46" fillId="0" borderId="0"/>
    <xf numFmtId="0" fontId="46" fillId="0" borderId="0"/>
    <xf numFmtId="0" fontId="0" fillId="0" borderId="0"/>
    <xf numFmtId="0" fontId="46" fillId="0" borderId="0"/>
    <xf numFmtId="0" fontId="41" fillId="0" borderId="0">
      <protection locked="0"/>
    </xf>
    <xf numFmtId="0" fontId="46" fillId="0" borderId="0"/>
    <xf numFmtId="0" fontId="41" fillId="0" borderId="0" applyNumberFormat="0" applyFill="0" applyBorder="0" applyAlignment="0" applyProtection="0"/>
    <xf numFmtId="0" fontId="41" fillId="0" borderId="0">
      <protection locked="0"/>
    </xf>
    <xf numFmtId="0" fontId="46" fillId="0" borderId="0"/>
    <xf numFmtId="0" fontId="47" fillId="0" borderId="0"/>
    <xf numFmtId="0" fontId="41" fillId="0" borderId="0"/>
    <xf numFmtId="0" fontId="43" fillId="0" borderId="0"/>
    <xf numFmtId="0" fontId="46" fillId="0" borderId="0"/>
    <xf numFmtId="0" fontId="46" fillId="0" borderId="0"/>
    <xf numFmtId="181" fontId="0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9" fontId="0" fillId="0" borderId="0" applyFont="0" applyFill="0" applyBorder="0" applyAlignment="0" applyProtection="0"/>
  </cellStyleXfs>
  <cellXfs count="155">
    <xf numFmtId="0" fontId="0" fillId="0" borderId="0" xfId="0"/>
    <xf numFmtId="0" fontId="1" fillId="2" borderId="1" xfId="0" applyFont="1" applyFill="1" applyBorder="1" applyAlignment="1">
      <alignment horizontal="center" vertical="center" wrapText="1" readingOrder="1"/>
    </xf>
    <xf numFmtId="0" fontId="2" fillId="0" borderId="1" xfId="0" applyFont="1" applyBorder="1" applyAlignment="1">
      <alignment horizontal="left" vertical="center"/>
    </xf>
    <xf numFmtId="0" fontId="2" fillId="0" borderId="0" xfId="0" applyFont="1"/>
    <xf numFmtId="0" fontId="0" fillId="3" borderId="0" xfId="0" applyFill="1"/>
    <xf numFmtId="0" fontId="3" fillId="0" borderId="2" xfId="62" applyFont="1" applyBorder="1" applyAlignment="1" applyProtection="1">
      <alignment vertical="center"/>
    </xf>
    <xf numFmtId="0" fontId="3" fillId="0" borderId="3" xfId="62" applyFont="1" applyBorder="1" applyAlignment="1" applyProtection="1">
      <alignment vertical="center"/>
    </xf>
    <xf numFmtId="0" fontId="4" fillId="0" borderId="2" xfId="62" applyFont="1" applyBorder="1" applyAlignment="1" applyProtection="1">
      <alignment vertical="center"/>
    </xf>
    <xf numFmtId="0" fontId="4" fillId="0" borderId="3" xfId="62" applyFont="1" applyBorder="1" applyAlignment="1" applyProtection="1">
      <alignment vertical="center"/>
    </xf>
    <xf numFmtId="0" fontId="5" fillId="0" borderId="2" xfId="67" applyFont="1" applyBorder="1" applyAlignment="1">
      <alignment vertical="center"/>
    </xf>
    <xf numFmtId="0" fontId="5" fillId="0" borderId="3" xfId="67" applyFont="1" applyBorder="1" applyAlignment="1">
      <alignment vertical="center"/>
    </xf>
    <xf numFmtId="0" fontId="1" fillId="4" borderId="1" xfId="0" applyFont="1" applyFill="1" applyBorder="1" applyAlignment="1">
      <alignment horizontal="center" vertical="center" wrapText="1" readingOrder="1"/>
    </xf>
    <xf numFmtId="0" fontId="2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 readingOrder="1"/>
    </xf>
    <xf numFmtId="0" fontId="7" fillId="0" borderId="1" xfId="0" applyFont="1" applyBorder="1" applyAlignment="1">
      <alignment horizontal="center" vertical="center" wrapText="1" readingOrder="1"/>
    </xf>
    <xf numFmtId="0" fontId="6" fillId="3" borderId="1" xfId="0" applyFont="1" applyFill="1" applyBorder="1" applyAlignment="1">
      <alignment horizontal="center" vertical="center" wrapText="1" readingOrder="1"/>
    </xf>
    <xf numFmtId="182" fontId="6" fillId="0" borderId="1" xfId="0" applyNumberFormat="1" applyFont="1" applyBorder="1" applyAlignment="1">
      <alignment horizontal="center" vertical="center" wrapText="1" readingOrder="1"/>
    </xf>
    <xf numFmtId="0" fontId="0" fillId="3" borderId="1" xfId="0" applyFill="1" applyBorder="1" applyAlignment="1">
      <alignment horizontal="center" vertical="center"/>
    </xf>
    <xf numFmtId="0" fontId="3" fillId="0" borderId="4" xfId="62" applyFont="1" applyBorder="1" applyAlignment="1" applyProtection="1">
      <alignment vertical="center"/>
    </xf>
    <xf numFmtId="0" fontId="4" fillId="0" borderId="4" xfId="62" applyFont="1" applyBorder="1" applyAlignment="1" applyProtection="1">
      <alignment vertical="center"/>
    </xf>
    <xf numFmtId="0" fontId="5" fillId="0" borderId="4" xfId="67" applyFont="1" applyBorder="1" applyAlignment="1">
      <alignment vertical="center"/>
    </xf>
    <xf numFmtId="0" fontId="1" fillId="2" borderId="5" xfId="0" applyFont="1" applyFill="1" applyBorder="1" applyAlignment="1">
      <alignment horizontal="center" vertical="center" wrapText="1" readingOrder="1"/>
    </xf>
    <xf numFmtId="2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left" vertical="top" wrapText="1"/>
    </xf>
    <xf numFmtId="0" fontId="3" fillId="0" borderId="6" xfId="62" applyFont="1" applyBorder="1" applyAlignment="1" applyProtection="1">
      <alignment vertical="center"/>
    </xf>
    <xf numFmtId="0" fontId="3" fillId="0" borderId="0" xfId="62" applyFont="1" applyAlignment="1" applyProtection="1">
      <alignment vertical="center"/>
    </xf>
    <xf numFmtId="0" fontId="4" fillId="0" borderId="6" xfId="62" applyFont="1" applyBorder="1" applyAlignment="1" applyProtection="1">
      <alignment vertical="center"/>
    </xf>
    <xf numFmtId="0" fontId="8" fillId="0" borderId="0" xfId="62" applyFont="1" applyAlignment="1" applyProtection="1">
      <alignment vertical="center" wrapText="1"/>
    </xf>
    <xf numFmtId="0" fontId="5" fillId="0" borderId="7" xfId="67" applyFont="1" applyBorder="1" applyAlignment="1">
      <alignment vertical="center"/>
    </xf>
    <xf numFmtId="0" fontId="2" fillId="0" borderId="8" xfId="67" applyFont="1" applyBorder="1"/>
    <xf numFmtId="0" fontId="5" fillId="5" borderId="1" xfId="62" applyFont="1" applyFill="1" applyBorder="1" applyAlignment="1" applyProtection="1">
      <alignment horizontal="center" vertical="center" wrapText="1"/>
    </xf>
    <xf numFmtId="0" fontId="5" fillId="5" borderId="1" xfId="67" applyFont="1" applyFill="1" applyBorder="1" applyAlignment="1">
      <alignment horizontal="center" vertical="center" wrapText="1"/>
    </xf>
    <xf numFmtId="0" fontId="5" fillId="5" borderId="9" xfId="67" applyFont="1" applyFill="1" applyBorder="1" applyAlignment="1">
      <alignment horizontal="center" vertical="center" wrapText="1"/>
    </xf>
    <xf numFmtId="0" fontId="2" fillId="0" borderId="9" xfId="67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 readingOrder="1"/>
    </xf>
    <xf numFmtId="0" fontId="2" fillId="0" borderId="9" xfId="67" applyFont="1" applyBorder="1" applyAlignment="1" applyProtection="1">
      <alignment horizontal="center" vertical="center" wrapText="1"/>
      <protection locked="0"/>
    </xf>
    <xf numFmtId="183" fontId="2" fillId="0" borderId="9" xfId="67" applyNumberFormat="1" applyFont="1" applyBorder="1" applyAlignment="1" applyProtection="1">
      <alignment horizontal="center" vertical="center" wrapText="1"/>
      <protection locked="0"/>
    </xf>
    <xf numFmtId="0" fontId="10" fillId="0" borderId="8" xfId="54" applyFont="1" applyBorder="1" applyAlignment="1" applyProtection="1">
      <alignment horizontal="center"/>
    </xf>
    <xf numFmtId="182" fontId="9" fillId="0" borderId="1" xfId="0" applyNumberFormat="1" applyFont="1" applyBorder="1" applyAlignment="1">
      <alignment horizontal="center" vertical="center" wrapText="1" readingOrder="1"/>
    </xf>
    <xf numFmtId="184" fontId="2" fillId="0" borderId="9" xfId="67" applyNumberFormat="1" applyFont="1" applyBorder="1" applyAlignment="1" applyProtection="1">
      <alignment horizontal="center" vertical="center" wrapText="1"/>
      <protection locked="0"/>
    </xf>
    <xf numFmtId="0" fontId="8" fillId="0" borderId="10" xfId="62" applyFont="1" applyBorder="1" applyAlignment="1" applyProtection="1">
      <alignment vertical="center" wrapText="1"/>
    </xf>
    <xf numFmtId="0" fontId="2" fillId="0" borderId="11" xfId="67" applyFont="1" applyBorder="1"/>
    <xf numFmtId="0" fontId="5" fillId="6" borderId="1" xfId="67" applyFont="1" applyFill="1" applyBorder="1" applyAlignment="1">
      <alignment horizontal="center" vertical="center" wrapText="1"/>
    </xf>
    <xf numFmtId="0" fontId="2" fillId="7" borderId="9" xfId="67" applyFont="1" applyFill="1" applyBorder="1" applyAlignment="1" applyProtection="1">
      <alignment horizontal="center" vertical="center" wrapText="1"/>
      <protection locked="0"/>
    </xf>
    <xf numFmtId="0" fontId="2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vertical="top" wrapText="1"/>
    </xf>
    <xf numFmtId="0" fontId="2" fillId="0" borderId="0" xfId="0" applyFont="1" applyAlignment="1">
      <alignment horizontal="center" vertical="center"/>
    </xf>
    <xf numFmtId="0" fontId="3" fillId="0" borderId="12" xfId="62" applyFont="1" applyBorder="1" applyAlignment="1" applyProtection="1">
      <alignment vertical="center"/>
    </xf>
    <xf numFmtId="0" fontId="3" fillId="0" borderId="13" xfId="62" applyFont="1" applyBorder="1" applyAlignment="1" applyProtection="1">
      <alignment vertical="center" wrapText="1"/>
    </xf>
    <xf numFmtId="0" fontId="3" fillId="0" borderId="0" xfId="62" applyFont="1" applyAlignment="1" applyProtection="1">
      <alignment vertical="center" wrapText="1"/>
    </xf>
    <xf numFmtId="0" fontId="11" fillId="8" borderId="2" xfId="67" applyFont="1" applyFill="1" applyBorder="1"/>
    <xf numFmtId="0" fontId="0" fillId="8" borderId="3" xfId="67" applyFont="1" applyFill="1" applyBorder="1"/>
    <xf numFmtId="0" fontId="5" fillId="9" borderId="2" xfId="67" applyFont="1" applyFill="1" applyBorder="1" applyAlignment="1">
      <alignment horizontal="center"/>
    </xf>
    <xf numFmtId="0" fontId="5" fillId="5" borderId="9" xfId="62" applyFont="1" applyFill="1" applyBorder="1" applyAlignment="1" applyProtection="1">
      <alignment horizontal="center" vertical="center" wrapText="1"/>
    </xf>
    <xf numFmtId="0" fontId="2" fillId="0" borderId="1" xfId="67" applyFont="1" applyBorder="1" applyAlignment="1">
      <alignment horizontal="center" vertical="center" wrapText="1"/>
    </xf>
    <xf numFmtId="0" fontId="2" fillId="0" borderId="1" xfId="67" applyFont="1" applyBorder="1" applyAlignment="1" applyProtection="1">
      <alignment horizontal="center" vertical="center" wrapText="1"/>
      <protection locked="0"/>
    </xf>
    <xf numFmtId="2" fontId="2" fillId="0" borderId="1" xfId="67" applyNumberFormat="1" applyFont="1" applyBorder="1" applyAlignment="1" applyProtection="1">
      <alignment horizontal="center" vertical="center" wrapText="1"/>
      <protection locked="0"/>
    </xf>
    <xf numFmtId="0" fontId="5" fillId="9" borderId="3" xfId="67" applyFont="1" applyFill="1" applyBorder="1" applyAlignment="1">
      <alignment horizontal="center"/>
    </xf>
    <xf numFmtId="2" fontId="2" fillId="7" borderId="1" xfId="0" applyNumberFormat="1" applyFont="1" applyFill="1" applyBorder="1" applyAlignment="1">
      <alignment horizontal="center" vertical="center"/>
    </xf>
    <xf numFmtId="0" fontId="5" fillId="9" borderId="4" xfId="67" applyFont="1" applyFill="1" applyBorder="1" applyAlignment="1">
      <alignment horizontal="center"/>
    </xf>
    <xf numFmtId="0" fontId="0" fillId="8" borderId="4" xfId="67" applyFont="1" applyFill="1" applyBorder="1"/>
    <xf numFmtId="0" fontId="8" fillId="8" borderId="1" xfId="0" applyFont="1" applyFill="1" applyBorder="1" applyAlignment="1">
      <alignment horizontal="center" vertical="center" wrapText="1"/>
    </xf>
    <xf numFmtId="0" fontId="2" fillId="0" borderId="1" xfId="67" applyFont="1" applyBorder="1" applyAlignment="1" applyProtection="1">
      <alignment horizontal="center" vertical="center" wrapText="1"/>
      <protection hidden="1"/>
    </xf>
    <xf numFmtId="0" fontId="2" fillId="0" borderId="1" xfId="0" applyFont="1" applyBorder="1" applyAlignment="1">
      <alignment horizontal="center"/>
    </xf>
    <xf numFmtId="0" fontId="12" fillId="0" borderId="12" xfId="0" applyFont="1" applyBorder="1" applyAlignment="1">
      <alignment horizontal="center"/>
    </xf>
    <xf numFmtId="0" fontId="12" fillId="0" borderId="13" xfId="0" applyFont="1" applyBorder="1" applyAlignment="1">
      <alignment horizontal="center"/>
    </xf>
    <xf numFmtId="0" fontId="12" fillId="0" borderId="14" xfId="0" applyFont="1" applyBorder="1" applyAlignment="1">
      <alignment horizontal="center"/>
    </xf>
    <xf numFmtId="0" fontId="12" fillId="0" borderId="7" xfId="0" applyFont="1" applyBorder="1" applyAlignment="1">
      <alignment horizontal="center"/>
    </xf>
    <xf numFmtId="0" fontId="12" fillId="0" borderId="8" xfId="0" applyFont="1" applyBorder="1" applyAlignment="1">
      <alignment horizontal="center"/>
    </xf>
    <xf numFmtId="0" fontId="13" fillId="0" borderId="11" xfId="53" applyFont="1" applyBorder="1" applyAlignment="1" applyProtection="1">
      <alignment horizontal="center"/>
    </xf>
    <xf numFmtId="0" fontId="8" fillId="5" borderId="1" xfId="68" applyFont="1" applyFill="1" applyBorder="1" applyAlignment="1" applyProtection="1">
      <alignment horizontal="center" vertical="center"/>
      <protection hidden="1"/>
    </xf>
    <xf numFmtId="0" fontId="14" fillId="10" borderId="1" xfId="65" applyFont="1" applyFill="1" applyBorder="1" applyAlignment="1">
      <alignment horizontal="center" vertical="center" wrapText="1"/>
      <protection locked="0"/>
    </xf>
    <xf numFmtId="0" fontId="14" fillId="0" borderId="1" xfId="68" applyFont="1" applyBorder="1" applyAlignment="1" applyProtection="1">
      <alignment horizontal="center" vertical="center" wrapText="1"/>
      <protection locked="0"/>
    </xf>
    <xf numFmtId="0" fontId="8" fillId="5" borderId="1" xfId="68" applyFont="1" applyFill="1" applyBorder="1" applyAlignment="1">
      <alignment horizontal="center" vertical="center" wrapText="1"/>
    </xf>
    <xf numFmtId="0" fontId="2" fillId="0" borderId="1" xfId="0" applyFont="1" applyBorder="1" applyAlignment="1" applyProtection="1">
      <alignment horizontal="center" vertical="center" wrapText="1"/>
      <protection locked="0"/>
    </xf>
    <xf numFmtId="183" fontId="2" fillId="0" borderId="1" xfId="0" applyNumberFormat="1" applyFont="1" applyBorder="1" applyAlignment="1" applyProtection="1">
      <alignment horizontal="center" vertical="center" wrapText="1"/>
      <protection locked="0"/>
    </xf>
    <xf numFmtId="185" fontId="2" fillId="0" borderId="1" xfId="0" applyNumberFormat="1" applyFont="1" applyBorder="1" applyAlignment="1" applyProtection="1">
      <alignment horizontal="center" vertical="center" wrapText="1"/>
      <protection locked="0"/>
    </xf>
    <xf numFmtId="0" fontId="15" fillId="5" borderId="5" xfId="68" applyFont="1" applyFill="1" applyBorder="1" applyAlignment="1">
      <alignment horizontal="center" vertical="center"/>
    </xf>
    <xf numFmtId="0" fontId="15" fillId="5" borderId="1" xfId="68" applyFont="1" applyFill="1" applyBorder="1" applyAlignment="1">
      <alignment horizontal="center" vertical="center"/>
    </xf>
    <xf numFmtId="0" fontId="16" fillId="10" borderId="5" xfId="68" applyFont="1" applyFill="1" applyBorder="1" applyAlignment="1">
      <alignment horizontal="center" vertical="center"/>
    </xf>
    <xf numFmtId="0" fontId="16" fillId="10" borderId="4" xfId="68" applyFont="1" applyFill="1" applyBorder="1" applyAlignment="1">
      <alignment horizontal="center" vertical="center" wrapText="1"/>
    </xf>
    <xf numFmtId="0" fontId="16" fillId="10" borderId="1" xfId="68" applyFont="1" applyFill="1" applyBorder="1" applyAlignment="1">
      <alignment horizontal="center" vertical="center" wrapText="1"/>
    </xf>
    <xf numFmtId="0" fontId="16" fillId="10" borderId="2" xfId="68" applyFont="1" applyFill="1" applyBorder="1" applyAlignment="1">
      <alignment horizontal="center" vertical="center"/>
    </xf>
    <xf numFmtId="0" fontId="16" fillId="10" borderId="4" xfId="68" applyFont="1" applyFill="1" applyBorder="1" applyAlignment="1">
      <alignment horizontal="center" vertical="center"/>
    </xf>
    <xf numFmtId="0" fontId="16" fillId="10" borderId="9" xfId="68" applyFont="1" applyFill="1" applyBorder="1" applyAlignment="1">
      <alignment horizontal="center" vertical="center"/>
    </xf>
    <xf numFmtId="0" fontId="16" fillId="10" borderId="1" xfId="68" applyFont="1" applyFill="1" applyBorder="1" applyAlignment="1">
      <alignment horizontal="center" vertical="center"/>
    </xf>
    <xf numFmtId="0" fontId="14" fillId="10" borderId="9" xfId="68" applyFont="1" applyFill="1" applyBorder="1" applyAlignment="1">
      <alignment horizontal="center" vertical="center"/>
    </xf>
    <xf numFmtId="0" fontId="14" fillId="10" borderId="1" xfId="68" applyFont="1" applyFill="1" applyBorder="1" applyAlignment="1" applyProtection="1">
      <alignment horizontal="center" vertical="center"/>
      <protection locked="0"/>
    </xf>
    <xf numFmtId="37" fontId="17" fillId="10" borderId="1" xfId="1" applyNumberFormat="1" applyFont="1" applyFill="1" applyBorder="1" applyAlignment="1" applyProtection="1">
      <alignment horizontal="center" vertical="center"/>
      <protection hidden="1"/>
    </xf>
    <xf numFmtId="0" fontId="17" fillId="10" borderId="1" xfId="68" applyFont="1" applyFill="1" applyBorder="1" applyAlignment="1">
      <alignment horizontal="center" vertical="center"/>
    </xf>
    <xf numFmtId="0" fontId="17" fillId="10" borderId="1" xfId="68" applyFont="1" applyFill="1" applyBorder="1" applyAlignment="1" applyProtection="1">
      <alignment horizontal="center" vertical="center"/>
      <protection locked="0"/>
    </xf>
    <xf numFmtId="0" fontId="18" fillId="10" borderId="1" xfId="68" applyFont="1" applyFill="1" applyBorder="1" applyAlignment="1">
      <alignment horizontal="center" vertical="center"/>
    </xf>
    <xf numFmtId="0" fontId="17" fillId="10" borderId="1" xfId="68" applyFont="1" applyFill="1" applyBorder="1" applyAlignment="1" applyProtection="1">
      <alignment horizontal="center" vertical="center"/>
      <protection locked="0" hidden="1"/>
    </xf>
    <xf numFmtId="37" fontId="17" fillId="10" borderId="1" xfId="1" applyNumberFormat="1" applyFont="1" applyFill="1" applyBorder="1" applyAlignment="1" applyProtection="1">
      <alignment horizontal="center" vertical="center"/>
    </xf>
    <xf numFmtId="0" fontId="14" fillId="5" borderId="1" xfId="68" applyFont="1" applyFill="1" applyBorder="1" applyAlignment="1" applyProtection="1">
      <alignment horizontal="center" vertical="center"/>
      <protection hidden="1"/>
    </xf>
    <xf numFmtId="0" fontId="18" fillId="5" borderId="1" xfId="68" applyFont="1" applyFill="1" applyBorder="1" applyAlignment="1">
      <alignment horizontal="center" vertical="center"/>
    </xf>
    <xf numFmtId="186" fontId="18" fillId="5" borderId="1" xfId="1" applyNumberFormat="1" applyFont="1" applyFill="1" applyBorder="1" applyAlignment="1" applyProtection="1">
      <alignment horizontal="center" vertical="center"/>
      <protection hidden="1"/>
    </xf>
    <xf numFmtId="0" fontId="8" fillId="10" borderId="2" xfId="68" applyFont="1" applyFill="1" applyBorder="1" applyAlignment="1" applyProtection="1">
      <alignment horizontal="left" vertical="center" wrapText="1"/>
      <protection hidden="1"/>
    </xf>
    <xf numFmtId="0" fontId="8" fillId="10" borderId="4" xfId="68" applyFont="1" applyFill="1" applyBorder="1" applyAlignment="1" applyProtection="1">
      <alignment horizontal="left" vertical="center" wrapText="1"/>
      <protection hidden="1"/>
    </xf>
    <xf numFmtId="186" fontId="17" fillId="10" borderId="1" xfId="68" applyNumberFormat="1" applyFont="1" applyFill="1" applyBorder="1" applyAlignment="1" applyProtection="1">
      <alignment horizontal="center" vertical="center"/>
      <protection locked="0"/>
    </xf>
    <xf numFmtId="0" fontId="8" fillId="10" borderId="1" xfId="68" applyFont="1" applyFill="1" applyBorder="1" applyAlignment="1" applyProtection="1">
      <alignment vertical="center" wrapText="1"/>
      <protection hidden="1"/>
    </xf>
    <xf numFmtId="186" fontId="2" fillId="0" borderId="1" xfId="0" applyNumberFormat="1" applyFont="1" applyBorder="1" applyAlignment="1" applyProtection="1">
      <alignment horizontal="center" vertical="center"/>
      <protection locked="0"/>
    </xf>
    <xf numFmtId="0" fontId="8" fillId="10" borderId="2" xfId="68" applyFont="1" applyFill="1" applyBorder="1" applyAlignment="1" applyProtection="1">
      <alignment vertical="center" wrapText="1"/>
      <protection hidden="1"/>
    </xf>
    <xf numFmtId="0" fontId="8" fillId="10" borderId="4" xfId="68" applyFont="1" applyFill="1" applyBorder="1" applyAlignment="1" applyProtection="1">
      <alignment vertical="center" wrapText="1"/>
      <protection hidden="1"/>
    </xf>
    <xf numFmtId="0" fontId="2" fillId="0" borderId="1" xfId="0" applyFont="1" applyBorder="1" applyAlignment="1">
      <alignment horizontal="left" vertical="center" wrapText="1"/>
    </xf>
    <xf numFmtId="186" fontId="2" fillId="0" borderId="2" xfId="0" applyNumberFormat="1" applyFont="1" applyBorder="1" applyAlignment="1" applyProtection="1">
      <alignment horizontal="center" vertical="center"/>
      <protection hidden="1"/>
    </xf>
    <xf numFmtId="0" fontId="5" fillId="0" borderId="1" xfId="0" applyFont="1" applyBorder="1" applyAlignment="1">
      <alignment horizontal="left" vertical="center" wrapText="1"/>
    </xf>
    <xf numFmtId="186" fontId="2" fillId="0" borderId="1" xfId="0" applyNumberFormat="1" applyFont="1" applyBorder="1" applyAlignment="1" applyProtection="1">
      <alignment horizontal="center" vertical="center"/>
      <protection hidden="1"/>
    </xf>
    <xf numFmtId="0" fontId="2" fillId="0" borderId="1" xfId="0" applyFont="1" applyBorder="1" applyAlignment="1" applyProtection="1">
      <alignment horizontal="left" vertical="top" wrapText="1"/>
      <protection locked="0"/>
    </xf>
    <xf numFmtId="0" fontId="8" fillId="10" borderId="1" xfId="68" applyFont="1" applyFill="1" applyBorder="1" applyAlignment="1" applyProtection="1">
      <alignment horizontal="left" vertical="center" wrapText="1"/>
      <protection hidden="1"/>
    </xf>
    <xf numFmtId="0" fontId="14" fillId="10" borderId="1" xfId="68" applyFont="1" applyFill="1" applyBorder="1" applyAlignment="1" applyProtection="1">
      <alignment horizontal="left" vertical="top" wrapText="1"/>
      <protection locked="0"/>
    </xf>
    <xf numFmtId="0" fontId="5" fillId="5" borderId="1" xfId="0" applyFont="1" applyFill="1" applyBorder="1" applyAlignment="1">
      <alignment horizontal="center" vertical="center" wrapText="1"/>
    </xf>
    <xf numFmtId="0" fontId="14" fillId="10" borderId="1" xfId="68" applyFont="1" applyFill="1" applyBorder="1" applyAlignment="1" applyProtection="1">
      <alignment horizontal="center" vertical="center" wrapText="1"/>
      <protection locked="0"/>
    </xf>
    <xf numFmtId="0" fontId="5" fillId="5" borderId="1" xfId="0" applyFont="1" applyFill="1" applyBorder="1" applyAlignment="1">
      <alignment horizontal="center" vertical="center"/>
    </xf>
    <xf numFmtId="0" fontId="2" fillId="11" borderId="1" xfId="0" applyFont="1" applyFill="1" applyBorder="1" applyAlignment="1">
      <alignment horizontal="center" vertical="center" wrapText="1"/>
    </xf>
    <xf numFmtId="0" fontId="2" fillId="5" borderId="0" xfId="0" applyFont="1" applyFill="1"/>
    <xf numFmtId="0" fontId="19" fillId="5" borderId="0" xfId="53" applyFont="1" applyFill="1" applyAlignment="1" applyProtection="1">
      <alignment horizontal="center"/>
    </xf>
    <xf numFmtId="0" fontId="8" fillId="12" borderId="2" xfId="68" applyFont="1" applyFill="1" applyBorder="1" applyAlignment="1" applyProtection="1">
      <alignment horizontal="center" vertical="center" wrapText="1"/>
      <protection hidden="1"/>
    </xf>
    <xf numFmtId="0" fontId="2" fillId="0" borderId="1" xfId="0" applyFont="1" applyBorder="1" applyAlignment="1" applyProtection="1">
      <alignment horizontal="center" vertical="center"/>
      <protection locked="0"/>
    </xf>
    <xf numFmtId="0" fontId="14" fillId="3" borderId="2" xfId="0" applyFont="1" applyFill="1" applyBorder="1" applyAlignment="1" applyProtection="1">
      <alignment horizontal="center" vertical="center" wrapText="1"/>
      <protection locked="0"/>
    </xf>
    <xf numFmtId="0" fontId="14" fillId="3" borderId="4" xfId="0" applyFont="1" applyFill="1" applyBorder="1" applyAlignment="1" applyProtection="1">
      <alignment horizontal="center" vertical="center" wrapText="1"/>
      <protection locked="0"/>
    </xf>
    <xf numFmtId="0" fontId="8" fillId="12" borderId="1" xfId="68" applyFont="1" applyFill="1" applyBorder="1" applyAlignment="1" applyProtection="1">
      <alignment horizontal="center" vertical="center" wrapText="1"/>
      <protection hidden="1"/>
    </xf>
    <xf numFmtId="0" fontId="2" fillId="0" borderId="2" xfId="0" applyFont="1" applyBorder="1" applyAlignment="1" applyProtection="1">
      <alignment horizontal="center" vertical="center"/>
      <protection locked="0"/>
    </xf>
    <xf numFmtId="0" fontId="2" fillId="0" borderId="4" xfId="0" applyFont="1" applyBorder="1" applyAlignment="1" applyProtection="1">
      <alignment horizontal="center" vertical="center"/>
      <protection locked="0"/>
    </xf>
    <xf numFmtId="0" fontId="2" fillId="0" borderId="2" xfId="0" applyFont="1" applyBorder="1" applyAlignment="1" applyProtection="1">
      <alignment horizontal="center"/>
      <protection locked="0"/>
    </xf>
    <xf numFmtId="0" fontId="2" fillId="0" borderId="4" xfId="0" applyFont="1" applyBorder="1" applyAlignment="1" applyProtection="1">
      <alignment horizontal="center"/>
      <protection locked="0"/>
    </xf>
    <xf numFmtId="0" fontId="8" fillId="12" borderId="5" xfId="68" applyFont="1" applyFill="1" applyBorder="1" applyAlignment="1" applyProtection="1">
      <alignment horizontal="center" vertical="center" wrapText="1"/>
      <protection hidden="1"/>
    </xf>
    <xf numFmtId="0" fontId="2" fillId="0" borderId="5" xfId="0" applyFont="1" applyBorder="1" applyAlignment="1" applyProtection="1">
      <alignment horizontal="center" vertical="center"/>
      <protection locked="0"/>
    </xf>
    <xf numFmtId="0" fontId="2" fillId="0" borderId="12" xfId="0" applyFont="1" applyBorder="1" applyAlignment="1" applyProtection="1">
      <alignment horizontal="center"/>
      <protection locked="0"/>
    </xf>
    <xf numFmtId="0" fontId="2" fillId="0" borderId="14" xfId="0" applyFont="1" applyBorder="1" applyAlignment="1" applyProtection="1">
      <alignment horizontal="center"/>
      <protection locked="0"/>
    </xf>
    <xf numFmtId="0" fontId="0" fillId="5" borderId="2" xfId="0" applyFill="1" applyBorder="1"/>
    <xf numFmtId="0" fontId="0" fillId="5" borderId="3" xfId="0" applyFill="1" applyBorder="1"/>
    <xf numFmtId="0" fontId="0" fillId="5" borderId="4" xfId="0" applyFill="1" applyBorder="1"/>
    <xf numFmtId="0" fontId="20" fillId="0" borderId="0" xfId="0" applyFont="1"/>
    <xf numFmtId="0" fontId="8" fillId="5" borderId="1" xfId="63" applyFont="1" applyFill="1" applyBorder="1" applyAlignment="1">
      <alignment horizontal="center" vertical="center" wrapText="1"/>
    </xf>
    <xf numFmtId="49" fontId="8" fillId="5" borderId="1" xfId="63" applyNumberFormat="1" applyFont="1" applyFill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0" fontId="14" fillId="10" borderId="1" xfId="64" applyNumberFormat="1" applyFont="1" applyFill="1" applyBorder="1" applyAlignment="1" applyProtection="1">
      <alignment horizontal="center" vertical="center" wrapText="1"/>
      <protection locked="0"/>
    </xf>
    <xf numFmtId="0" fontId="14" fillId="0" borderId="1" xfId="0" applyFont="1" applyBorder="1" applyAlignment="1">
      <alignment horizontal="center" vertical="center" wrapText="1"/>
    </xf>
    <xf numFmtId="183" fontId="14" fillId="10" borderId="1" xfId="64" applyNumberFormat="1" applyFont="1" applyFill="1" applyBorder="1" applyAlignment="1" applyProtection="1">
      <alignment horizontal="center" vertical="center" wrapText="1"/>
      <protection locked="0"/>
    </xf>
    <xf numFmtId="187" fontId="14" fillId="10" borderId="1" xfId="64" applyNumberFormat="1" applyFont="1" applyFill="1" applyBorder="1" applyAlignment="1" applyProtection="1">
      <alignment horizontal="center" vertical="center" wrapText="1"/>
      <protection locked="0"/>
    </xf>
    <xf numFmtId="0" fontId="8" fillId="5" borderId="1" xfId="64" applyFont="1" applyFill="1" applyBorder="1" applyAlignment="1">
      <alignment horizontal="center" vertical="center" wrapText="1"/>
    </xf>
    <xf numFmtId="183" fontId="8" fillId="5" borderId="1" xfId="63" applyNumberFormat="1" applyFont="1" applyFill="1" applyBorder="1" applyAlignment="1">
      <alignment horizontal="center" vertical="center" wrapText="1"/>
    </xf>
    <xf numFmtId="49" fontId="14" fillId="0" borderId="1" xfId="63" applyNumberFormat="1" applyFont="1" applyBorder="1" applyAlignment="1">
      <alignment horizontal="center" vertical="center" wrapText="1"/>
    </xf>
    <xf numFmtId="1" fontId="14" fillId="0" borderId="1" xfId="63" applyNumberFormat="1" applyFont="1" applyBorder="1" applyAlignment="1">
      <alignment horizontal="center" vertical="center" wrapText="1"/>
    </xf>
    <xf numFmtId="2" fontId="14" fillId="0" borderId="1" xfId="63" applyNumberFormat="1" applyFont="1" applyBorder="1" applyAlignment="1">
      <alignment horizontal="center" vertical="center" wrapText="1"/>
    </xf>
    <xf numFmtId="183" fontId="14" fillId="0" borderId="1" xfId="63" applyNumberFormat="1" applyFont="1" applyBorder="1" applyAlignment="1">
      <alignment horizontal="center" vertical="center" wrapText="1"/>
    </xf>
    <xf numFmtId="0" fontId="11" fillId="8" borderId="1" xfId="0" applyFont="1" applyFill="1" applyBorder="1" applyAlignment="1">
      <alignment horizontal="center" vertical="center"/>
    </xf>
    <xf numFmtId="0" fontId="8" fillId="8" borderId="1" xfId="63" applyFont="1" applyFill="1" applyBorder="1" applyAlignment="1">
      <alignment horizontal="center" vertical="center" wrapText="1"/>
    </xf>
    <xf numFmtId="49" fontId="14" fillId="3" borderId="1" xfId="63" applyNumberFormat="1" applyFont="1" applyFill="1" applyBorder="1" applyAlignment="1">
      <alignment horizontal="center" vertical="center"/>
    </xf>
    <xf numFmtId="1" fontId="2" fillId="0" borderId="1" xfId="0" applyNumberFormat="1" applyFont="1" applyBorder="1" applyAlignment="1">
      <alignment horizontal="center" vertical="center" wrapText="1"/>
    </xf>
    <xf numFmtId="0" fontId="11" fillId="8" borderId="1" xfId="0" applyFont="1" applyFill="1" applyBorder="1" applyAlignment="1">
      <alignment horizontal="center"/>
    </xf>
    <xf numFmtId="2" fontId="2" fillId="0" borderId="1" xfId="0" applyNumberFormat="1" applyFont="1" applyBorder="1" applyAlignment="1">
      <alignment horizontal="center" vertical="center" wrapText="1"/>
    </xf>
    <xf numFmtId="2" fontId="2" fillId="3" borderId="1" xfId="0" applyNumberFormat="1" applyFont="1" applyFill="1" applyBorder="1" applyAlignment="1">
      <alignment horizontal="center" vertical="center"/>
    </xf>
    <xf numFmtId="183" fontId="14" fillId="10" borderId="1" xfId="64" applyNumberFormat="1" applyFont="1" applyFill="1" applyBorder="1" applyAlignment="1" applyProtection="1">
      <alignment horizontal="left" vertical="top" wrapText="1"/>
      <protection locked="0"/>
    </xf>
  </cellXfs>
  <cellStyles count="78">
    <cellStyle name="Normal" xfId="0" builtinId="0"/>
    <cellStyle name="Comma" xfId="1" builtinId="3"/>
    <cellStyle name="Currency" xfId="2" builtinId="4"/>
    <cellStyle name="Percent" xfId="3" builtinId="5"/>
    <cellStyle name="Comma [0]" xfId="4" builtinId="6"/>
    <cellStyle name="Currency [0]" xfId="5" builtinId="7"/>
    <cellStyle name="Hyperlink" xfId="6" builtinId="8"/>
    <cellStyle name="Followed Hyperlink" xfId="7" builtinId="9"/>
    <cellStyle name="Note" xfId="8" builtinId="10"/>
    <cellStyle name="Warning Text" xfId="9" builtinId="11"/>
    <cellStyle name="Title" xfId="10" builtinId="15"/>
    <cellStyle name="CExplanatory Text" xfId="11" builtinId="53"/>
    <cellStyle name="Heading 1" xfId="12" builtinId="16"/>
    <cellStyle name="Heading 2" xfId="13" builtinId="17"/>
    <cellStyle name="Heading 3" xfId="14" builtinId="18"/>
    <cellStyle name="Heading 4" xfId="15" builtinId="19"/>
    <cellStyle name="Input" xfId="16" builtinId="20"/>
    <cellStyle name="Output" xfId="17" builtinId="21"/>
    <cellStyle name="Calculation" xfId="18" builtinId="22"/>
    <cellStyle name="Check Cell" xfId="19" builtinId="23"/>
    <cellStyle name="Linked Cell" xfId="20" builtinId="24"/>
    <cellStyle name="Total" xfId="21" builtinId="25"/>
    <cellStyle name="Good" xfId="22" builtinId="26"/>
    <cellStyle name="Bad" xfId="23" builtinId="27"/>
    <cellStyle name="Neutral" xfId="24" builtinId="28"/>
    <cellStyle name="Accent1" xfId="25" builtinId="29"/>
    <cellStyle name="20% - Accent1" xfId="26" builtinId="30"/>
    <cellStyle name="40% - Accent1" xfId="27" builtinId="31"/>
    <cellStyle name="60% - Accent1" xfId="28" builtinId="32"/>
    <cellStyle name="Accent2" xfId="29" builtinId="33"/>
    <cellStyle name="20% - Accent2" xfId="30" builtinId="34"/>
    <cellStyle name="40% - Accent2" xfId="31" builtinId="35"/>
    <cellStyle name="60% - Accent2" xfId="32" builtinId="36"/>
    <cellStyle name="Accent3" xfId="33" builtinId="37"/>
    <cellStyle name="20% - Accent3" xfId="34" builtinId="38"/>
    <cellStyle name="40% - Accent3" xfId="35" builtinId="39"/>
    <cellStyle name="60% - Accent3" xfId="36" builtinId="40"/>
    <cellStyle name="Accent4" xfId="37" builtinId="41"/>
    <cellStyle name="20% - Accent4" xfId="38" builtinId="42"/>
    <cellStyle name="40% - Accent4" xfId="39" builtinId="43"/>
    <cellStyle name="60% - Accent4" xfId="40" builtinId="44"/>
    <cellStyle name="Accent5" xfId="41" builtinId="45"/>
    <cellStyle name="20% - Accent5" xfId="42" builtinId="46"/>
    <cellStyle name="40% - Accent5" xfId="43" builtinId="47"/>
    <cellStyle name="60% - Accent5" xfId="44" builtinId="48"/>
    <cellStyle name="Accent6" xfId="45" builtinId="49"/>
    <cellStyle name="20% - Accent6" xfId="46" builtinId="50"/>
    <cellStyle name="40% - Accent6" xfId="47" builtinId="51"/>
    <cellStyle name="60% - Accent6" xfId="48" builtinId="52"/>
    <cellStyle name="Comma 2 2" xfId="49"/>
    <cellStyle name="Comma 3" xfId="50"/>
    <cellStyle name="Excel Built-in Normal 81" xfId="51"/>
    <cellStyle name="Excel Built-in Normal 81 2" xfId="52"/>
    <cellStyle name="Hyperlink 2" xfId="53"/>
    <cellStyle name="Hyperlink 3" xfId="54"/>
    <cellStyle name="Normal 10" xfId="55"/>
    <cellStyle name="Normal 10 2" xfId="56"/>
    <cellStyle name="Normal 11" xfId="57"/>
    <cellStyle name="Normal 12" xfId="58"/>
    <cellStyle name="Normal 13" xfId="59"/>
    <cellStyle name="Normal 13 2" xfId="60"/>
    <cellStyle name="Normal 14" xfId="61"/>
    <cellStyle name="Normal 18 2 10" xfId="62"/>
    <cellStyle name="Normal 2" xfId="63"/>
    <cellStyle name="Normal 2 2" xfId="64"/>
    <cellStyle name="Normal 2 2 2" xfId="65"/>
    <cellStyle name="Normal 3" xfId="66"/>
    <cellStyle name="Normal 3 19 2" xfId="67"/>
    <cellStyle name="Normal 3 2" xfId="68"/>
    <cellStyle name="Normal 3 3" xfId="69"/>
    <cellStyle name="Normal 4" xfId="70"/>
    <cellStyle name="Normal 5" xfId="71"/>
    <cellStyle name="Normal 5 2" xfId="72"/>
    <cellStyle name="Normal 6" xfId="73"/>
    <cellStyle name="Normal 7" xfId="74"/>
    <cellStyle name="Normal 8" xfId="75"/>
    <cellStyle name="Normal 9" xfId="76"/>
    <cellStyle name="Percent 3" xfId="77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externalLink" Target="externalLinks/externalLink3.xml"/><Relationship Id="rId8" Type="http://schemas.openxmlformats.org/officeDocument/2006/relationships/externalLink" Target="externalLinks/externalLink2.xml"/><Relationship Id="rId7" Type="http://schemas.openxmlformats.org/officeDocument/2006/relationships/externalLink" Target="externalLinks/externalLink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5" Type="http://schemas.openxmlformats.org/officeDocument/2006/relationships/styles" Target="styles.xml"/><Relationship Id="rId14" Type="http://schemas.openxmlformats.org/officeDocument/2006/relationships/sharedStrings" Target="sharedStrings.xml"/><Relationship Id="rId13" Type="http://schemas.openxmlformats.org/officeDocument/2006/relationships/theme" Target="theme/theme1.xml"/><Relationship Id="rId12" Type="http://schemas.openxmlformats.org/officeDocument/2006/relationships/externalLink" Target="externalLinks/externalLink6.xml"/><Relationship Id="rId11" Type="http://schemas.openxmlformats.org/officeDocument/2006/relationships/externalLink" Target="externalLinks/externalLink5.xml"/><Relationship Id="rId10" Type="http://schemas.openxmlformats.org/officeDocument/2006/relationships/externalLink" Target="externalLinks/externalLink4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9525</xdr:colOff>
      <xdr:row>0</xdr:row>
      <xdr:rowOff>57151</xdr:rowOff>
    </xdr:from>
    <xdr:to>
      <xdr:col>0</xdr:col>
      <xdr:colOff>400050</xdr:colOff>
      <xdr:row>1</xdr:row>
      <xdr:rowOff>149470</xdr:rowOff>
    </xdr:to>
    <xdr:pic>
      <xdr:nvPicPr>
        <xdr:cNvPr id="2" name="Picture 1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5" y="57150"/>
          <a:ext cx="390525" cy="32067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ttps://spandanasphoortyfinance-my.sharepoint.com/IA%20Audit%20Report/SSFL%20Branch%20Audit%20Report%20-%20July%202023/SSFL%20Branch%20Audit%20Report%20-%20November%202023%20Ver.5.2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ttps://spandanasphoortyfinance-my.sharepoint.com/IA%20Audit%20Report/SSFL%20Branch%20Audit%20Report%20-%20July%202023/SSFL%20Branch%20Audit%20Report%20-%20August%202023%20Ver.5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ttps://spandanasphoortyfinance-my.sharepoint.com/Users/SF0054412/Downloads/FI_BC_Risk%20Review%20Master%20Tool%20-%20Ver-01Jan20.xlsm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ttps://spandanasphoortyfinance-my.sharepoint.com/SSFL%20Revised%20Branch%20Internal%20Audit%2013th%20June'23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SF0077708\AppData\Local\Temp\02fb5219-5c8b-449e-b52a-1f528bcc2c06_OLD%20FORMATS.zip.c06\OLD%20FORMATS\IA%20CENTRAL%20FORMATS%20-%20VERSION%2011%20WEF%201ST%20AUG'21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ttps://spandanasphoortyfinance-my.sharepoint.com/IA%20Audit%20Report/Staff%20Fraud%20&amp;%20Loan%20Misutilization%20Tracker1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Backup"/>
      <sheetName val="Audit Report Hand Book"/>
      <sheetName val="Branch Audit Summary"/>
      <sheetName val="Audit Report"/>
      <sheetName val="Annex 1 Physical Cash"/>
      <sheetName val="Annex 2 LO Physical Cash"/>
      <sheetName val="Annex 3 Cash Management"/>
      <sheetName val="Annex 4 Center Meetings"/>
      <sheetName val="Annex 5 Loan Card"/>
      <sheetName val="Annex 6 Field Verification"/>
      <sheetName val="Annex 7 Registers"/>
      <sheetName val="Annex 8 Loan Documentation"/>
      <sheetName val="Annex 9 Denom vs Collection"/>
      <sheetName val="Annex 10 Branch Staff"/>
      <sheetName val="Annex 11 Member Awareness"/>
      <sheetName val="Annex 12 Misappropriations"/>
      <sheetName val="Annex 13 Complianc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Backup"/>
      <sheetName val="Audit Report Hand Book"/>
      <sheetName val="Branch Audit Summary"/>
      <sheetName val="Audit Report"/>
      <sheetName val="Annex 1 Physical Cash"/>
      <sheetName val="Annex 2 LO Physical Cash"/>
      <sheetName val="Annex 3 Cash Management"/>
      <sheetName val="Annex 4 Center Meetings"/>
      <sheetName val="Annex 5 Loan Card"/>
      <sheetName val="Annex 6 Field Verification"/>
      <sheetName val="Annex 7 Registers"/>
      <sheetName val="Annex 8 Loan Documentation"/>
      <sheetName val="Annex 9 Denom vs Collection"/>
      <sheetName val="Annex 10 Branch Staff"/>
      <sheetName val="Annex 11 Member Awareness"/>
      <sheetName val="Annex 12 Misappropriations"/>
      <sheetName val="Annex 13 Complianc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Main Page"/>
      <sheetName val="Branch_Profile"/>
      <sheetName val="Executive Summary"/>
      <sheetName val="Risk Rating Sheet"/>
      <sheetName val="BC Process Rating"/>
      <sheetName val="RBL Process Rating"/>
      <sheetName val="DOR"/>
      <sheetName val="NCR"/>
      <sheetName val="Cust_Sum"/>
      <sheetName val="CVR"/>
      <sheetName val="CGT,GRT &amp; Disb"/>
      <sheetName val="CM Report"/>
      <sheetName val="OD Clients"/>
      <sheetName val="Files &amp; Registers"/>
      <sheetName val="IE Fraud"/>
      <sheetName val="BC_List"/>
      <sheetName val="Process_Master"/>
      <sheetName val="Options_Master"/>
      <sheetName val="RBI_Audit_Checklist"/>
      <sheetName val="Info"/>
      <sheetName val="IAR"/>
      <sheetName val="#RE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/>
      <sheetData sheetId="16" refreshError="1"/>
      <sheetData sheetId="17"/>
      <sheetData sheetId="18" refreshError="1"/>
      <sheetData sheetId="19"/>
      <sheetData sheetId="20" refreshError="1"/>
      <sheetData sheetId="21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Audit Report Hand Book"/>
      <sheetName val="Branch Audit Summary"/>
      <sheetName val="Audit Report"/>
      <sheetName val="Backup"/>
      <sheetName val="Annex 1 Physical Cash"/>
      <sheetName val="Annex 2 LO Physical Cash"/>
      <sheetName val="Annex 3 Cash Management"/>
      <sheetName val="Annex 4 Center Meetings"/>
      <sheetName val="Annex 5 Loan Card"/>
      <sheetName val="Annex 6 Field Verification"/>
      <sheetName val="Annex 7 Registers"/>
      <sheetName val="Annex 8 Loan Documentation"/>
      <sheetName val="Annex 9 Evis"/>
      <sheetName val="Annex 10 Member Awareness"/>
      <sheetName val="Annex 11 Misappropriations"/>
      <sheetName val="Annex 12 LD Complianc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Audit Observation Report"/>
      <sheetName val="Annexure 1"/>
      <sheetName val="Annexure 2"/>
      <sheetName val="Annexure 3"/>
      <sheetName val="Annexure 4"/>
      <sheetName val="Annexure 5"/>
      <sheetName val="Annexure 6"/>
      <sheetName val="Annexure 7"/>
      <sheetName val="Annexure 8"/>
      <sheetName val="Annexure 9"/>
      <sheetName val="Annexure 10"/>
      <sheetName val="Annexure 11"/>
      <sheetName val="Annexure 12"/>
      <sheetName val="Annexure 13"/>
      <sheetName val="Annexure 14"/>
      <sheetName val="Annexure 15"/>
      <sheetName val="Annexure 16"/>
      <sheetName val="Annexure 17"/>
      <sheetName val="Annexure 18"/>
      <sheetName val="Annexure 19"/>
      <sheetName val="Annexure 20"/>
      <sheetName val="Annexure 21"/>
      <sheetName val="Annexure 22"/>
      <sheetName val="Annexure 23"/>
      <sheetName val="Annexure 24"/>
      <sheetName val="Annexure 25"/>
      <sheetName val="Annexure 26"/>
      <sheetName val="Annexure 27"/>
      <sheetName val="Annexure 28"/>
      <sheetName val="Annexure 29"/>
      <sheetName val="Annexure 30"/>
      <sheetName val="Backend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Backup-Dropdowns"/>
      <sheetName val="Audit Observation Report"/>
      <sheetName val="Annexure 1"/>
      <sheetName val="Annexure 2"/>
      <sheetName val="Annexure 3"/>
      <sheetName val="Annexure 4"/>
      <sheetName val="Annexure 5"/>
      <sheetName val="Annexure 6"/>
      <sheetName val="Annexure 8"/>
      <sheetName val="Annexure 9"/>
      <sheetName val="Staff Cash Embezzlement"/>
      <sheetName val="Borrower Wise Details"/>
      <sheetName val="Borrower Loan Misutilizatio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AD5"/>
  <sheetViews>
    <sheetView showGridLines="0" tabSelected="1" topLeftCell="R1" workbookViewId="0">
      <selection activeCell="U5" sqref="U5"/>
    </sheetView>
  </sheetViews>
  <sheetFormatPr defaultColWidth="9" defaultRowHeight="14.4" outlineLevelRow="4"/>
  <cols>
    <col min="1" max="1" width="9" customWidth="1"/>
    <col min="2" max="2" width="13.2222222222222" customWidth="1"/>
    <col min="3" max="6" width="15.5555555555556" customWidth="1"/>
    <col min="7" max="7" width="17.7777777777778" customWidth="1"/>
    <col min="8" max="8" width="19.7777777777778" customWidth="1"/>
    <col min="9" max="9" width="20.2222222222222" customWidth="1"/>
    <col min="10" max="13" width="15.5555555555556" customWidth="1"/>
    <col min="14" max="14" width="21.2222222222222" customWidth="1"/>
    <col min="15" max="15" width="20.2222222222222" customWidth="1"/>
    <col min="16" max="16" width="18.4444444444444" customWidth="1"/>
    <col min="17" max="17" width="20.2222222222222" customWidth="1"/>
    <col min="18" max="18" width="25.4444444444444" customWidth="1"/>
    <col min="19" max="19" width="38.7777777777778" customWidth="1"/>
    <col min="20" max="20" width="38.5555555555556" customWidth="1"/>
    <col min="21" max="21" width="23.5555555555556" customWidth="1"/>
    <col min="22" max="25" width="19.7777777777778" customWidth="1"/>
    <col min="26" max="26" width="24.5555555555556" customWidth="1"/>
    <col min="27" max="29" width="23.7777777777778" customWidth="1"/>
    <col min="30" max="30" width="62" customWidth="1"/>
  </cols>
  <sheetData>
    <row r="1" ht="18" spans="1:1">
      <c r="A1" s="47" t="s">
        <v>0</v>
      </c>
    </row>
    <row r="2" ht="15.6" spans="1:1">
      <c r="A2" s="26" t="s">
        <v>1</v>
      </c>
    </row>
    <row r="3" ht="15.6" spans="1:30">
      <c r="A3" s="133" t="s">
        <v>2</v>
      </c>
      <c r="S3" s="147" t="s">
        <v>3</v>
      </c>
      <c r="T3" s="147"/>
      <c r="U3" s="147"/>
      <c r="V3" s="147"/>
      <c r="W3" s="147"/>
      <c r="X3" s="147"/>
      <c r="Y3" s="147"/>
      <c r="Z3" s="147"/>
      <c r="AA3" s="147"/>
      <c r="AB3" s="147"/>
      <c r="AC3" s="147"/>
      <c r="AD3" s="151"/>
    </row>
    <row r="4" ht="55.2" spans="1:30">
      <c r="A4" s="134" t="s">
        <v>4</v>
      </c>
      <c r="B4" s="134" t="s">
        <v>5</v>
      </c>
      <c r="C4" s="135" t="s">
        <v>6</v>
      </c>
      <c r="D4" s="134" t="s">
        <v>7</v>
      </c>
      <c r="E4" s="134" t="s">
        <v>8</v>
      </c>
      <c r="F4" s="134" t="s">
        <v>9</v>
      </c>
      <c r="G4" s="134" t="s">
        <v>10</v>
      </c>
      <c r="H4" s="134" t="s">
        <v>11</v>
      </c>
      <c r="I4" s="134" t="s">
        <v>12</v>
      </c>
      <c r="J4" s="134" t="s">
        <v>13</v>
      </c>
      <c r="K4" s="134" t="s">
        <v>14</v>
      </c>
      <c r="L4" s="141" t="s">
        <v>15</v>
      </c>
      <c r="M4" s="141" t="s">
        <v>16</v>
      </c>
      <c r="N4" s="134" t="s">
        <v>17</v>
      </c>
      <c r="O4" s="142" t="s">
        <v>18</v>
      </c>
      <c r="P4" s="134" t="s">
        <v>19</v>
      </c>
      <c r="Q4" s="134" t="s">
        <v>20</v>
      </c>
      <c r="R4" s="148" t="s">
        <v>21</v>
      </c>
      <c r="S4" s="134" t="s">
        <v>22</v>
      </c>
      <c r="T4" s="134" t="s">
        <v>23</v>
      </c>
      <c r="U4" s="134" t="s">
        <v>24</v>
      </c>
      <c r="V4" s="134" t="s">
        <v>25</v>
      </c>
      <c r="W4" s="134" t="s">
        <v>26</v>
      </c>
      <c r="X4" s="134" t="s">
        <v>27</v>
      </c>
      <c r="Y4" s="134" t="s">
        <v>28</v>
      </c>
      <c r="Z4" s="134" t="s">
        <v>29</v>
      </c>
      <c r="AA4" s="134" t="s">
        <v>30</v>
      </c>
      <c r="AB4" s="134" t="s">
        <v>31</v>
      </c>
      <c r="AC4" s="134" t="s">
        <v>32</v>
      </c>
      <c r="AD4" s="134" t="s">
        <v>33</v>
      </c>
    </row>
    <row r="5" ht="96.6" spans="1:30">
      <c r="A5" s="44">
        <v>1</v>
      </c>
      <c r="B5" s="136" t="s">
        <v>34</v>
      </c>
      <c r="C5" s="137" t="s">
        <v>35</v>
      </c>
      <c r="D5" s="138" t="s">
        <v>36</v>
      </c>
      <c r="E5" s="138" t="s">
        <v>37</v>
      </c>
      <c r="F5" s="138" t="s">
        <v>38</v>
      </c>
      <c r="G5" s="139">
        <v>45764</v>
      </c>
      <c r="H5" s="140" t="s">
        <v>39</v>
      </c>
      <c r="I5" s="139">
        <v>45764</v>
      </c>
      <c r="J5" s="143" t="s">
        <v>40</v>
      </c>
      <c r="K5" s="144">
        <v>1</v>
      </c>
      <c r="L5" s="145">
        <v>14800</v>
      </c>
      <c r="M5" s="56">
        <v>4690</v>
      </c>
      <c r="N5" s="144" t="s">
        <v>41</v>
      </c>
      <c r="O5" s="146" t="s">
        <v>42</v>
      </c>
      <c r="P5" s="143" t="s">
        <v>43</v>
      </c>
      <c r="Q5" s="143" t="s">
        <v>44</v>
      </c>
      <c r="R5" s="139">
        <v>45768</v>
      </c>
      <c r="S5" s="143" t="s">
        <v>45</v>
      </c>
      <c r="T5" s="143"/>
      <c r="U5" s="149" t="s">
        <v>46</v>
      </c>
      <c r="V5" s="139">
        <v>45764</v>
      </c>
      <c r="W5" s="139">
        <v>45768</v>
      </c>
      <c r="X5" s="150">
        <v>11</v>
      </c>
      <c r="Y5" s="152">
        <v>14800</v>
      </c>
      <c r="Z5" s="153">
        <v>4690</v>
      </c>
      <c r="AA5" s="58">
        <f t="shared" ref="AA5" si="0">Y5-Z5</f>
        <v>10110</v>
      </c>
      <c r="AB5" s="44">
        <v>1</v>
      </c>
      <c r="AC5" s="139">
        <v>45789</v>
      </c>
      <c r="AD5" s="154" t="s">
        <v>47</v>
      </c>
    </row>
  </sheetData>
  <mergeCells count="1">
    <mergeCell ref="S3:AC3"/>
  </mergeCells>
  <dataValidations count="5">
    <dataValidation type="list" allowBlank="1" showInputMessage="1" showErrorMessage="1" sqref="B5">
      <formula1>"Q1 24-25,Q2 24-25, Q3 24-25,Q4 24-25,Q1 25-26,Q2 25-26,Q3 25-26,Q4 25-26"</formula1>
    </dataValidation>
    <dataValidation type="custom" allowBlank="1" showInputMessage="1" showErrorMessage="1" errorTitle="Error" error="Incorrect Value Entered" sqref="J5">
      <formula1>AND(LEN(J5)=11,OR(MID(J5,1,1)="F",MID(J5,1,1)="C"),ISNUMBER(VALUE(MID(J5,2,4))),MID(J5,6,1)="-",ISNUMBER(VALUE(MID(J5,7,5))))</formula1>
    </dataValidation>
    <dataValidation type="list" allowBlank="1" showInputMessage="1" showErrorMessage="1" sqref="Q5">
      <formula1>"Available,Absconding,Resigned-On Notice Period,Resigned-Exited,Terminated,Transferred,Promoted,Suspended,Deputation,Leave,Others Specify in Remarks"</formula1>
    </dataValidation>
    <dataValidation type="list" allowBlank="1" showInputMessage="1" showErrorMessage="1" sqref="S5:T5">
      <formula1>"Collection Misappropriation,Pre-closure amount Misappropriation,Commission,Cash Closing,Death Case Collections,Loan Misappropriation,Robbery,Theft,Others (Specify in Column ""U"")"</formula1>
    </dataValidation>
    <dataValidation type="list" allowBlank="1" showInputMessage="1" showErrorMessage="1" sqref="U5">
      <formula1>"Scheduled-On Going,To be Scheduled,Completed-Report Pending,Completed-Report Submitted,Robbery,Theft"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8"/>
  <sheetViews>
    <sheetView showGridLines="0" workbookViewId="0">
      <pane ySplit="2" topLeftCell="A25" activePane="bottomLeft" state="frozen"/>
      <selection/>
      <selection pane="bottomLeft" activeCell="B16" sqref="B16"/>
    </sheetView>
  </sheetViews>
  <sheetFormatPr defaultColWidth="0" defaultRowHeight="14.4" customHeight="1" zeroHeight="1" outlineLevelCol="4"/>
  <cols>
    <col min="1" max="1" width="17.2222222222222" customWidth="1"/>
    <col min="2" max="2" width="22.5555555555556" customWidth="1"/>
    <col min="3" max="3" width="20.2222222222222" customWidth="1"/>
    <col min="4" max="4" width="18.7777777777778" customWidth="1"/>
    <col min="5" max="5" width="19.7777777777778" customWidth="1"/>
    <col min="6" max="6" width="1" customWidth="1"/>
    <col min="7" max="16384" width="9.22222222222222" hidden="1"/>
  </cols>
  <sheetData>
    <row r="1" ht="18" spans="1:5">
      <c r="A1" s="64" t="s">
        <v>0</v>
      </c>
      <c r="B1" s="65"/>
      <c r="C1" s="65"/>
      <c r="D1" s="65"/>
      <c r="E1" s="66"/>
    </row>
    <row r="2" ht="18" spans="1:5">
      <c r="A2" s="67"/>
      <c r="B2" s="68" t="s">
        <v>1</v>
      </c>
      <c r="C2" s="68"/>
      <c r="D2" s="68"/>
      <c r="E2" s="69"/>
    </row>
    <row r="3" spans="1:5">
      <c r="A3" s="70" t="s">
        <v>6</v>
      </c>
      <c r="B3" s="70" t="s">
        <v>7</v>
      </c>
      <c r="C3" s="70" t="s">
        <v>48</v>
      </c>
      <c r="D3" s="70" t="s">
        <v>49</v>
      </c>
      <c r="E3" s="70" t="s">
        <v>50</v>
      </c>
    </row>
    <row r="4" ht="24" customHeight="1" spans="1:5">
      <c r="A4" s="71" t="s">
        <v>35</v>
      </c>
      <c r="B4" s="72" t="s">
        <v>36</v>
      </c>
      <c r="C4" s="72" t="s">
        <v>36</v>
      </c>
      <c r="D4" s="72" t="s">
        <v>51</v>
      </c>
      <c r="E4" s="72" t="s">
        <v>52</v>
      </c>
    </row>
    <row r="5" ht="35.25" customHeight="1" spans="1:5">
      <c r="A5" s="73" t="s">
        <v>8</v>
      </c>
      <c r="B5" s="73" t="s">
        <v>53</v>
      </c>
      <c r="C5" s="73" t="s">
        <v>54</v>
      </c>
      <c r="D5" s="73" t="s">
        <v>55</v>
      </c>
      <c r="E5" s="73" t="s">
        <v>56</v>
      </c>
    </row>
    <row r="6" ht="25.5" customHeight="1" spans="1:5">
      <c r="A6" s="74" t="s">
        <v>37</v>
      </c>
      <c r="B6" s="75">
        <v>45763</v>
      </c>
      <c r="C6" s="75">
        <v>45762</v>
      </c>
      <c r="D6" s="75">
        <v>45763</v>
      </c>
      <c r="E6" s="76">
        <v>0.395833333333333</v>
      </c>
    </row>
    <row r="7" ht="15.6" spans="1:5">
      <c r="A7" s="77" t="s">
        <v>57</v>
      </c>
      <c r="B7" s="78"/>
      <c r="C7" s="78"/>
      <c r="D7" s="78"/>
      <c r="E7" s="78"/>
    </row>
    <row r="8" ht="15" customHeight="1" spans="1:5">
      <c r="A8" s="79" t="s">
        <v>58</v>
      </c>
      <c r="B8" s="80" t="s">
        <v>59</v>
      </c>
      <c r="C8" s="81"/>
      <c r="D8" s="82" t="s">
        <v>60</v>
      </c>
      <c r="E8" s="83"/>
    </row>
    <row r="9" spans="1:5">
      <c r="A9" s="84"/>
      <c r="B9" s="83" t="s">
        <v>61</v>
      </c>
      <c r="C9" s="85" t="s">
        <v>62</v>
      </c>
      <c r="D9" s="85" t="s">
        <v>61</v>
      </c>
      <c r="E9" s="85" t="s">
        <v>62</v>
      </c>
    </row>
    <row r="10" spans="1:5">
      <c r="A10" s="86">
        <v>2000</v>
      </c>
      <c r="B10" s="87"/>
      <c r="C10" s="88">
        <f>B10*A10</f>
        <v>0</v>
      </c>
      <c r="D10" s="87"/>
      <c r="E10" s="88">
        <f>D10*A10</f>
        <v>0</v>
      </c>
    </row>
    <row r="11" spans="1:5">
      <c r="A11" s="89">
        <v>500</v>
      </c>
      <c r="B11" s="90">
        <v>0</v>
      </c>
      <c r="C11" s="88">
        <f t="shared" ref="C11:C17" si="0">B11*A11</f>
        <v>0</v>
      </c>
      <c r="D11" s="90">
        <v>68</v>
      </c>
      <c r="E11" s="88">
        <f t="shared" ref="E11:E17" si="1">D11*A11</f>
        <v>34000</v>
      </c>
    </row>
    <row r="12" spans="1:5">
      <c r="A12" s="89">
        <v>200</v>
      </c>
      <c r="B12" s="90">
        <v>0</v>
      </c>
      <c r="C12" s="88">
        <f t="shared" si="0"/>
        <v>0</v>
      </c>
      <c r="D12" s="90">
        <v>7</v>
      </c>
      <c r="E12" s="88">
        <f t="shared" si="1"/>
        <v>1400</v>
      </c>
    </row>
    <row r="13" spans="1:5">
      <c r="A13" s="89">
        <v>100</v>
      </c>
      <c r="B13" s="90">
        <v>0</v>
      </c>
      <c r="C13" s="88">
        <f t="shared" si="0"/>
        <v>0</v>
      </c>
      <c r="D13" s="90">
        <v>12</v>
      </c>
      <c r="E13" s="88">
        <f t="shared" si="1"/>
        <v>1200</v>
      </c>
    </row>
    <row r="14" spans="1:5">
      <c r="A14" s="89">
        <v>50</v>
      </c>
      <c r="B14" s="90">
        <v>0</v>
      </c>
      <c r="C14" s="88">
        <f t="shared" si="0"/>
        <v>0</v>
      </c>
      <c r="D14" s="90">
        <v>1</v>
      </c>
      <c r="E14" s="88">
        <f t="shared" si="1"/>
        <v>50</v>
      </c>
    </row>
    <row r="15" spans="1:5">
      <c r="A15" s="89">
        <v>20</v>
      </c>
      <c r="B15" s="90">
        <v>0</v>
      </c>
      <c r="C15" s="88">
        <f t="shared" si="0"/>
        <v>0</v>
      </c>
      <c r="D15" s="90">
        <v>8</v>
      </c>
      <c r="E15" s="88">
        <f t="shared" si="1"/>
        <v>160</v>
      </c>
    </row>
    <row r="16" spans="1:5">
      <c r="A16" s="89">
        <v>10</v>
      </c>
      <c r="B16" s="90">
        <v>0</v>
      </c>
      <c r="C16" s="88">
        <f t="shared" si="0"/>
        <v>0</v>
      </c>
      <c r="D16" s="90">
        <v>4</v>
      </c>
      <c r="E16" s="88">
        <f t="shared" si="1"/>
        <v>40</v>
      </c>
    </row>
    <row r="17" spans="1:5">
      <c r="A17" s="89">
        <v>5</v>
      </c>
      <c r="B17" s="90">
        <v>0</v>
      </c>
      <c r="C17" s="88">
        <f t="shared" si="0"/>
        <v>0</v>
      </c>
      <c r="D17" s="90">
        <v>0</v>
      </c>
      <c r="E17" s="88">
        <f t="shared" si="1"/>
        <v>0</v>
      </c>
    </row>
    <row r="18" spans="1:5">
      <c r="A18" s="91" t="s">
        <v>63</v>
      </c>
      <c r="B18" s="92">
        <v>36854</v>
      </c>
      <c r="C18" s="88">
        <f>B18</f>
        <v>36854</v>
      </c>
      <c r="D18" s="92">
        <v>4</v>
      </c>
      <c r="E18" s="93">
        <f>D18</f>
        <v>4</v>
      </c>
    </row>
    <row r="19" spans="1:5">
      <c r="A19" s="94"/>
      <c r="B19" s="95" t="s">
        <v>64</v>
      </c>
      <c r="C19" s="96">
        <f>SUM(C10:C18)</f>
        <v>36854</v>
      </c>
      <c r="D19" s="95" t="s">
        <v>64</v>
      </c>
      <c r="E19" s="96">
        <f>SUM(E10:E18)</f>
        <v>36854</v>
      </c>
    </row>
    <row r="20" ht="26.1" customHeight="1" spans="1:5">
      <c r="A20" s="97" t="s">
        <v>65</v>
      </c>
      <c r="B20" s="98"/>
      <c r="C20" s="99">
        <v>36854</v>
      </c>
      <c r="D20" s="100" t="s">
        <v>66</v>
      </c>
      <c r="E20" s="101">
        <v>0</v>
      </c>
    </row>
    <row r="21" ht="26.1" customHeight="1" spans="1:5">
      <c r="A21" s="102" t="s">
        <v>67</v>
      </c>
      <c r="B21" s="103"/>
      <c r="C21" s="101">
        <v>0</v>
      </c>
      <c r="D21" s="100" t="s">
        <v>68</v>
      </c>
      <c r="E21" s="101">
        <v>0</v>
      </c>
    </row>
    <row r="22" ht="26.1" customHeight="1" spans="1:5">
      <c r="A22" s="102" t="s">
        <v>69</v>
      </c>
      <c r="B22" s="103"/>
      <c r="C22" s="101">
        <v>0</v>
      </c>
      <c r="D22" s="104" t="s">
        <v>70</v>
      </c>
      <c r="E22" s="101"/>
    </row>
    <row r="23" ht="26.1" customHeight="1" spans="1:5">
      <c r="A23" s="102" t="s">
        <v>71</v>
      </c>
      <c r="B23" s="103"/>
      <c r="C23" s="105">
        <f>(C19+C21)-(E20+E21)-E19</f>
        <v>0</v>
      </c>
      <c r="D23" s="106" t="s">
        <v>72</v>
      </c>
      <c r="E23" s="107"/>
    </row>
    <row r="24" ht="82.5" customHeight="1" spans="1:5">
      <c r="A24" s="100" t="s">
        <v>73</v>
      </c>
      <c r="B24" s="108"/>
      <c r="C24" s="108"/>
      <c r="D24" s="108"/>
      <c r="E24" s="108"/>
    </row>
    <row r="25" ht="57.75" customHeight="1" spans="1:5">
      <c r="A25" s="109" t="s">
        <v>74</v>
      </c>
      <c r="B25" s="110"/>
      <c r="C25" s="110"/>
      <c r="D25" s="110"/>
      <c r="E25" s="110"/>
    </row>
    <row r="26" ht="37.5" customHeight="1" spans="1:5">
      <c r="A26" s="111" t="s">
        <v>75</v>
      </c>
      <c r="B26" s="111" t="s">
        <v>76</v>
      </c>
      <c r="C26" s="111" t="s">
        <v>77</v>
      </c>
      <c r="D26" s="111" t="s">
        <v>78</v>
      </c>
      <c r="E26" s="111" t="s">
        <v>79</v>
      </c>
    </row>
    <row r="27" ht="27.75" customHeight="1" spans="1:5">
      <c r="A27" s="72" t="s">
        <v>80</v>
      </c>
      <c r="B27" s="72" t="s">
        <v>81</v>
      </c>
      <c r="C27" s="112" t="s">
        <v>82</v>
      </c>
      <c r="D27" s="112" t="s">
        <v>83</v>
      </c>
      <c r="E27" s="112" t="s">
        <v>84</v>
      </c>
    </row>
    <row r="28" spans="1:5">
      <c r="A28" s="113" t="s">
        <v>85</v>
      </c>
      <c r="B28" s="113"/>
      <c r="C28" s="113" t="s">
        <v>86</v>
      </c>
      <c r="D28" s="113"/>
      <c r="E28" s="113"/>
    </row>
    <row r="29" spans="1:5">
      <c r="A29" s="114"/>
      <c r="B29" s="114"/>
      <c r="C29" s="12"/>
      <c r="D29" s="12"/>
      <c r="E29" s="12"/>
    </row>
    <row r="30" ht="42.75" customHeight="1" spans="1:5">
      <c r="A30" s="114"/>
      <c r="B30" s="114"/>
      <c r="C30" s="12"/>
      <c r="D30" s="12"/>
      <c r="E30" s="12"/>
    </row>
    <row r="31" ht="21.75" customHeight="1" spans="1:5">
      <c r="A31" s="115"/>
      <c r="B31" s="115"/>
      <c r="C31" s="115"/>
      <c r="D31" s="115"/>
      <c r="E31" s="116"/>
    </row>
    <row r="32" ht="24.75" customHeight="1" spans="1:5">
      <c r="A32" s="117" t="s">
        <v>87</v>
      </c>
      <c r="B32" s="118" t="s">
        <v>88</v>
      </c>
      <c r="C32" s="117" t="s">
        <v>89</v>
      </c>
      <c r="D32" s="119" t="s">
        <v>90</v>
      </c>
      <c r="E32" s="120"/>
    </row>
    <row r="33" ht="18" customHeight="1" spans="1:5">
      <c r="A33" s="117" t="s">
        <v>91</v>
      </c>
      <c r="B33" s="118" t="s">
        <v>92</v>
      </c>
      <c r="C33" s="121" t="s">
        <v>93</v>
      </c>
      <c r="D33" s="122" t="s">
        <v>94</v>
      </c>
      <c r="E33" s="123"/>
    </row>
    <row r="34" ht="27.6" spans="1:5">
      <c r="A34" s="121" t="s">
        <v>95</v>
      </c>
      <c r="B34" s="118" t="s">
        <v>82</v>
      </c>
      <c r="C34" s="121" t="s">
        <v>96</v>
      </c>
      <c r="D34" s="124" t="s">
        <v>97</v>
      </c>
      <c r="E34" s="125"/>
    </row>
    <row r="35" ht="27.6" spans="1:5">
      <c r="A35" s="121" t="s">
        <v>98</v>
      </c>
      <c r="B35" s="118" t="s">
        <v>83</v>
      </c>
      <c r="C35" s="121" t="s">
        <v>99</v>
      </c>
      <c r="D35" s="124" t="s">
        <v>100</v>
      </c>
      <c r="E35" s="125"/>
    </row>
    <row r="36" ht="25.5" customHeight="1" spans="1:5">
      <c r="A36" s="126" t="s">
        <v>101</v>
      </c>
      <c r="B36" s="127" t="s">
        <v>84</v>
      </c>
      <c r="C36" s="126" t="s">
        <v>102</v>
      </c>
      <c r="D36" s="128" t="s">
        <v>103</v>
      </c>
      <c r="E36" s="129"/>
    </row>
    <row r="37" ht="15" customHeight="1" spans="1:5">
      <c r="A37" s="130"/>
      <c r="B37" s="131"/>
      <c r="C37" s="131"/>
      <c r="D37" s="131"/>
      <c r="E37" s="132"/>
    </row>
    <row r="38" ht="9.75" hidden="1" customHeight="1"/>
  </sheetData>
  <mergeCells count="21">
    <mergeCell ref="A1:E1"/>
    <mergeCell ref="B2:D2"/>
    <mergeCell ref="A7:E7"/>
    <mergeCell ref="B8:C8"/>
    <mergeCell ref="D8:E8"/>
    <mergeCell ref="A20:B20"/>
    <mergeCell ref="A21:B21"/>
    <mergeCell ref="A22:B22"/>
    <mergeCell ref="A23:B23"/>
    <mergeCell ref="B24:E24"/>
    <mergeCell ref="B25:E25"/>
    <mergeCell ref="A28:B28"/>
    <mergeCell ref="C28:E28"/>
    <mergeCell ref="D32:E32"/>
    <mergeCell ref="D33:E33"/>
    <mergeCell ref="D34:E34"/>
    <mergeCell ref="D35:E35"/>
    <mergeCell ref="D36:E36"/>
    <mergeCell ref="A8:A9"/>
    <mergeCell ref="A29:B30"/>
    <mergeCell ref="C29:E30"/>
  </mergeCells>
  <dataValidations count="5">
    <dataValidation allowBlank="1" showErrorMessage="1" promptTitle="Date Format" prompt="DD-MM-YY" sqref="A6:D6"/>
    <dataValidation type="list" allowBlank="1" showInputMessage="1" showErrorMessage="1" sqref="E22">
      <formula1>"Available,Not Available"</formula1>
    </dataValidation>
    <dataValidation type="list" allowBlank="1" showInputMessage="1" showErrorMessage="1" sqref="E27">
      <formula1>"Branch Manager,Loan Officer,BQM,Cluster Manager,AVP,VP"</formula1>
    </dataValidation>
    <dataValidation type="list" allowBlank="1" showInputMessage="1" showErrorMessage="1" sqref="B32">
      <formula1>"Single Staff,Dual Staff"</formula1>
    </dataValidation>
    <dataValidation type="list" allowBlank="1" showInputMessage="1" showErrorMessage="1" sqref="D32:E32">
      <formula1>"Available &amp; Updated,Available - Not Updated (Specify in Key Register),Register Not Available,Safe Locker Not Available"</formula1>
    </dataValidation>
  </dataValidations>
  <pageMargins left="0.25" right="0.25" top="0.75" bottom="0.75" header="0.3" footer="0.3"/>
  <pageSetup paperSize="9" fitToHeight="0" orientation="portrait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5"/>
  <sheetViews>
    <sheetView showGridLines="0" topLeftCell="H1" workbookViewId="0">
      <selection activeCell="O9" sqref="O9"/>
    </sheetView>
  </sheetViews>
  <sheetFormatPr defaultColWidth="9" defaultRowHeight="14.4" outlineLevelRow="4"/>
  <cols>
    <col min="1" max="1" width="8.22222222222222" customWidth="1"/>
    <col min="2" max="2" width="8.66666666666667" customWidth="1"/>
    <col min="3" max="3" width="11.5555555555556" customWidth="1"/>
    <col min="4" max="4" width="17.8888888888889" customWidth="1"/>
    <col min="5" max="5" width="16.5555555555556" customWidth="1"/>
    <col min="6" max="6" width="23.6666666666667" customWidth="1"/>
    <col min="7" max="7" width="16" customWidth="1"/>
    <col min="8" max="8" width="17.2222222222222" customWidth="1"/>
    <col min="9" max="9" width="8.77777777777778" customWidth="1"/>
    <col min="10" max="10" width="14.5555555555556" customWidth="1"/>
    <col min="11" max="11" width="10.1111111111111" customWidth="1"/>
    <col min="12" max="12" width="10.5555555555556" customWidth="1"/>
    <col min="13" max="13" width="11.4444444444444" customWidth="1"/>
    <col min="14" max="14" width="14.1111111111111" customWidth="1"/>
    <col min="15" max="15" width="12.4444444444444" customWidth="1"/>
    <col min="16" max="16" width="9.77777777777778" customWidth="1"/>
    <col min="17" max="17" width="15.2222222222222" customWidth="1"/>
    <col min="18" max="18" width="8.77777777777778" customWidth="1"/>
    <col min="19" max="19" width="20.5555555555556" customWidth="1"/>
    <col min="20" max="20" width="22.6666666666667" customWidth="1"/>
  </cols>
  <sheetData>
    <row r="1" ht="18" spans="1:19">
      <c r="A1" s="47" t="s">
        <v>0</v>
      </c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  <c r="O1" s="48"/>
      <c r="P1" s="48"/>
      <c r="Q1" s="48"/>
      <c r="R1" s="48"/>
      <c r="S1" s="49"/>
    </row>
    <row r="2" ht="18" spans="1:19">
      <c r="A2" s="24" t="s">
        <v>1</v>
      </c>
      <c r="B2" s="49"/>
      <c r="C2" s="49"/>
      <c r="D2" s="49"/>
      <c r="E2" s="49"/>
      <c r="F2" s="49"/>
      <c r="G2" s="49"/>
      <c r="H2" s="49"/>
      <c r="I2" s="49"/>
      <c r="J2" s="49"/>
      <c r="K2" s="49"/>
      <c r="L2" s="49"/>
      <c r="M2" s="49"/>
      <c r="N2" s="49"/>
      <c r="O2" s="49"/>
      <c r="P2" s="49"/>
      <c r="Q2" s="49"/>
      <c r="R2" s="49"/>
      <c r="S2" s="49"/>
    </row>
    <row r="3" spans="1:20">
      <c r="A3" s="50" t="s">
        <v>104</v>
      </c>
      <c r="B3" s="51"/>
      <c r="C3" s="51"/>
      <c r="D3" s="51"/>
      <c r="E3" s="51"/>
      <c r="F3" s="51"/>
      <c r="G3" s="51"/>
      <c r="H3" s="52" t="s">
        <v>105</v>
      </c>
      <c r="I3" s="57"/>
      <c r="J3" s="57"/>
      <c r="K3" s="57"/>
      <c r="L3" s="57"/>
      <c r="M3" s="57"/>
      <c r="N3" s="57"/>
      <c r="O3" s="57"/>
      <c r="P3" s="57"/>
      <c r="Q3" s="57"/>
      <c r="R3" s="59"/>
      <c r="S3" s="59"/>
      <c r="T3" s="60"/>
    </row>
    <row r="4" ht="41.4" spans="1:20">
      <c r="A4" s="53" t="s">
        <v>4</v>
      </c>
      <c r="B4" s="32" t="s">
        <v>106</v>
      </c>
      <c r="C4" s="32" t="s">
        <v>7</v>
      </c>
      <c r="D4" s="32" t="s">
        <v>107</v>
      </c>
      <c r="E4" s="32" t="s">
        <v>108</v>
      </c>
      <c r="F4" s="32" t="s">
        <v>109</v>
      </c>
      <c r="G4" s="32" t="s">
        <v>110</v>
      </c>
      <c r="H4" s="32" t="s">
        <v>111</v>
      </c>
      <c r="I4" s="32" t="s">
        <v>67</v>
      </c>
      <c r="J4" s="32" t="s">
        <v>112</v>
      </c>
      <c r="K4" s="32" t="s">
        <v>113</v>
      </c>
      <c r="L4" s="32" t="s">
        <v>114</v>
      </c>
      <c r="M4" s="32" t="s">
        <v>68</v>
      </c>
      <c r="N4" s="32" t="s">
        <v>115</v>
      </c>
      <c r="O4" s="32" t="s">
        <v>116</v>
      </c>
      <c r="P4" s="32" t="s">
        <v>117</v>
      </c>
      <c r="Q4" s="32" t="s">
        <v>118</v>
      </c>
      <c r="R4" s="32" t="s">
        <v>119</v>
      </c>
      <c r="S4" s="32" t="s">
        <v>120</v>
      </c>
      <c r="T4" s="61" t="s">
        <v>121</v>
      </c>
    </row>
    <row r="5" spans="1:20">
      <c r="A5" s="54">
        <v>1</v>
      </c>
      <c r="B5" s="34" t="s">
        <v>35</v>
      </c>
      <c r="C5" s="55" t="s">
        <v>36</v>
      </c>
      <c r="D5" s="35" t="s">
        <v>41</v>
      </c>
      <c r="E5" s="35" t="s">
        <v>43</v>
      </c>
      <c r="F5" s="35" t="s">
        <v>42</v>
      </c>
      <c r="G5" s="55" t="s">
        <v>40</v>
      </c>
      <c r="H5" s="56">
        <v>0</v>
      </c>
      <c r="I5" s="56">
        <v>0</v>
      </c>
      <c r="J5" s="56">
        <v>0</v>
      </c>
      <c r="K5" s="56">
        <v>14800</v>
      </c>
      <c r="L5" s="56">
        <v>0</v>
      </c>
      <c r="M5" s="56">
        <v>0</v>
      </c>
      <c r="N5" s="56">
        <v>0</v>
      </c>
      <c r="O5" s="56">
        <v>0</v>
      </c>
      <c r="P5" s="58">
        <f t="shared" ref="P5" si="0">SUM(H5:O5)</f>
        <v>14800</v>
      </c>
      <c r="Q5" s="56">
        <v>4690</v>
      </c>
      <c r="R5" s="58">
        <f t="shared" ref="R5" si="1">P5-Q5</f>
        <v>10110</v>
      </c>
      <c r="S5" s="62"/>
      <c r="T5" s="63" t="s">
        <v>122</v>
      </c>
    </row>
  </sheetData>
  <mergeCells count="1">
    <mergeCell ref="H3:R3"/>
  </mergeCells>
  <dataValidations count="1">
    <dataValidation type="list" allowBlank="1" showInputMessage="1" showErrorMessage="1" sqref="T5">
      <formula1>"Complaint Lodged,Complaint Not Lodged,FIR Filled,FIR Not Filled,No Action Taken"</formula1>
    </dataValidation>
  </dataValidations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5"/>
  <sheetViews>
    <sheetView showGridLines="0" topLeftCell="O3" workbookViewId="0">
      <selection activeCell="E18" sqref="E18"/>
    </sheetView>
  </sheetViews>
  <sheetFormatPr defaultColWidth="8.77777777777778" defaultRowHeight="13.8" outlineLevelRow="4"/>
  <cols>
    <col min="1" max="1" width="8.77777777777778" style="3"/>
    <col min="2" max="2" width="15.7777777777778" style="3" customWidth="1"/>
    <col min="3" max="5" width="18.7777777777778" style="3" customWidth="1"/>
    <col min="6" max="6" width="19.5555555555556" style="3" customWidth="1"/>
    <col min="7" max="7" width="21" style="3" customWidth="1"/>
    <col min="8" max="8" width="23" style="3" customWidth="1"/>
    <col min="9" max="10" width="16" style="3" customWidth="1"/>
    <col min="11" max="11" width="14.7777777777778" style="3" customWidth="1"/>
    <col min="12" max="12" width="17.2222222222222" style="3" customWidth="1"/>
    <col min="13" max="13" width="18.7777777777778" style="3" customWidth="1"/>
    <col min="14" max="14" width="17.7777777777778" style="3" customWidth="1"/>
    <col min="15" max="15" width="17.2222222222222" style="3" customWidth="1"/>
    <col min="16" max="18" width="17.4444444444444" style="3" customWidth="1"/>
    <col min="19" max="19" width="20.2222222222222" style="3" customWidth="1"/>
    <col min="20" max="20" width="20.5555555555556" style="3" customWidth="1"/>
    <col min="21" max="22" width="16" style="3" customWidth="1"/>
    <col min="23" max="23" width="68.6666666666667" style="3" customWidth="1"/>
    <col min="24" max="24" width="83.1111111111111" style="3" customWidth="1"/>
    <col min="25" max="16384" width="8.77777777777778" style="3"/>
  </cols>
  <sheetData>
    <row r="1" ht="18" spans="1:23">
      <c r="A1" s="24" t="s">
        <v>0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40"/>
    </row>
    <row r="2" ht="15.6" spans="1:23">
      <c r="A2" s="26" t="s">
        <v>1</v>
      </c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  <c r="P2" s="27"/>
      <c r="Q2" s="27"/>
      <c r="R2" s="27"/>
      <c r="S2" s="27"/>
      <c r="T2" s="27"/>
      <c r="U2" s="27"/>
      <c r="V2" s="27"/>
      <c r="W2" s="40"/>
    </row>
    <row r="3" spans="1:23">
      <c r="A3" s="28" t="s">
        <v>123</v>
      </c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37"/>
      <c r="N3" s="29"/>
      <c r="O3" s="29"/>
      <c r="P3" s="27"/>
      <c r="Q3" s="27"/>
      <c r="R3" s="27"/>
      <c r="S3" s="29"/>
      <c r="T3" s="29"/>
      <c r="U3" s="29"/>
      <c r="V3" s="29"/>
      <c r="W3" s="41"/>
    </row>
    <row r="4" ht="41.4" spans="1:23">
      <c r="A4" s="30" t="s">
        <v>4</v>
      </c>
      <c r="B4" s="31" t="s">
        <v>124</v>
      </c>
      <c r="C4" s="31" t="s">
        <v>125</v>
      </c>
      <c r="D4" s="32" t="s">
        <v>126</v>
      </c>
      <c r="E4" s="32" t="s">
        <v>127</v>
      </c>
      <c r="F4" s="32" t="s">
        <v>128</v>
      </c>
      <c r="G4" s="32" t="s">
        <v>129</v>
      </c>
      <c r="H4" s="32" t="s">
        <v>130</v>
      </c>
      <c r="I4" s="31" t="s">
        <v>131</v>
      </c>
      <c r="J4" s="31" t="s">
        <v>132</v>
      </c>
      <c r="K4" s="31" t="s">
        <v>133</v>
      </c>
      <c r="L4" s="31" t="s">
        <v>134</v>
      </c>
      <c r="M4" s="31" t="s">
        <v>135</v>
      </c>
      <c r="N4" s="31" t="s">
        <v>136</v>
      </c>
      <c r="O4" s="31" t="s">
        <v>137</v>
      </c>
      <c r="P4" s="31" t="s">
        <v>138</v>
      </c>
      <c r="Q4" s="31" t="s">
        <v>139</v>
      </c>
      <c r="R4" s="31" t="s">
        <v>140</v>
      </c>
      <c r="S4" s="31" t="s">
        <v>141</v>
      </c>
      <c r="T4" s="31" t="s">
        <v>142</v>
      </c>
      <c r="U4" s="31" t="s">
        <v>143</v>
      </c>
      <c r="V4" s="42" t="s">
        <v>144</v>
      </c>
      <c r="W4" s="31" t="s">
        <v>145</v>
      </c>
    </row>
    <row r="5" ht="82.8" spans="1:25">
      <c r="A5" s="33">
        <v>5</v>
      </c>
      <c r="B5" s="34" t="s">
        <v>35</v>
      </c>
      <c r="C5" s="34" t="s">
        <v>36</v>
      </c>
      <c r="D5" s="35" t="s">
        <v>146</v>
      </c>
      <c r="E5" s="36">
        <v>45765</v>
      </c>
      <c r="F5" s="35" t="s">
        <v>41</v>
      </c>
      <c r="G5" s="35" t="s">
        <v>43</v>
      </c>
      <c r="H5" s="35" t="s">
        <v>42</v>
      </c>
      <c r="I5" s="34" t="s">
        <v>147</v>
      </c>
      <c r="J5" s="34" t="s">
        <v>148</v>
      </c>
      <c r="K5" s="34" t="s">
        <v>149</v>
      </c>
      <c r="L5" s="34">
        <v>354960141</v>
      </c>
      <c r="M5" s="34" t="s">
        <v>150</v>
      </c>
      <c r="N5" s="38">
        <v>42000</v>
      </c>
      <c r="O5" s="38">
        <v>670</v>
      </c>
      <c r="P5" s="39" t="s">
        <v>151</v>
      </c>
      <c r="Q5" s="39">
        <v>45720</v>
      </c>
      <c r="R5" s="35">
        <v>14800</v>
      </c>
      <c r="S5" s="35">
        <v>4690</v>
      </c>
      <c r="T5" s="35">
        <v>0</v>
      </c>
      <c r="U5" s="43">
        <f t="shared" ref="U5" si="0">R5-(S5+T5)</f>
        <v>10110</v>
      </c>
      <c r="V5" s="44" t="s">
        <v>152</v>
      </c>
      <c r="W5" s="23" t="s">
        <v>153</v>
      </c>
      <c r="X5" s="45"/>
      <c r="Y5" s="46"/>
    </row>
  </sheetData>
  <conditionalFormatting sqref="L5">
    <cfRule type="duplicateValues" dxfId="0" priority="3" stopIfTrue="1"/>
  </conditionalFormatting>
  <dataValidations count="3">
    <dataValidation type="custom" allowBlank="1" showInputMessage="1" showErrorMessage="1" sqref="D5">
      <formula1>AND(LEN(D5)=11,OR(MID(D5,1,1)="F",MID(D5,1,1)="C"),ISNUMBER(VALUE(MID(D5,2,4))),MID(D5,6,1)="-",ISNUMBER(VALUE(MID(D5,7,5))))</formula1>
    </dataValidation>
    <dataValidation type="list" allowBlank="1" showInputMessage="1" showErrorMessage="1" sqref="P5">
      <formula1>"Installment,Pre-Closure,Disbursed Amount Recollected,Loan Processing Fee,Advance Collection,Death Case-Installment,Commission,Other Amount (Specify in Remarks)"</formula1>
    </dataValidation>
    <dataValidation type="list" allowBlank="1" showInputMessage="1" showErrorMessage="1" sqref="V5">
      <formula1>"Loan Card,Digital Payment,Cash Receipt,Borrower Written Statement,Deliquent Staff Written Statement,Center Meeting Register,Hand Written Receipt"</formula1>
    </dataValidation>
  </dataValidations>
  <pageMargins left="0.7" right="0.7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L18"/>
  <sheetViews>
    <sheetView showGridLines="0" topLeftCell="BB3" workbookViewId="0">
      <selection activeCell="BB8" sqref="BB8"/>
    </sheetView>
  </sheetViews>
  <sheetFormatPr defaultColWidth="8.77777777777778" defaultRowHeight="14.4"/>
  <cols>
    <col min="1" max="18" width="8.77777777777778" style="4"/>
    <col min="19" max="19" width="13.3333333333333" style="4" customWidth="1"/>
    <col min="20" max="53" width="8.77777777777778" style="4"/>
    <col min="54" max="55" width="24.2222222222222" style="4" customWidth="1"/>
    <col min="56" max="56" width="19.4444444444444" style="4" customWidth="1"/>
    <col min="57" max="58" width="27.4444444444444" style="4" customWidth="1"/>
    <col min="59" max="59" width="27" style="4" customWidth="1"/>
    <col min="60" max="60" width="29" style="4" customWidth="1"/>
    <col min="61" max="61" width="18.5555555555556" style="4" customWidth="1"/>
    <col min="62" max="62" width="24" style="4" customWidth="1"/>
    <col min="63" max="63" width="20.7777777777778" style="4" customWidth="1"/>
    <col min="64" max="64" width="82.5555555555556" style="4" customWidth="1"/>
    <col min="65" max="16384" width="8.77777777777778" style="4"/>
  </cols>
  <sheetData>
    <row r="1" s="3" customFormat="1" ht="17.1" customHeight="1" spans="1:64">
      <c r="A1" s="5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18"/>
    </row>
    <row r="2" s="3" customFormat="1" ht="15" customHeight="1" spans="1:64">
      <c r="A2" s="7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  <c r="BC2" s="8"/>
      <c r="BD2" s="8"/>
      <c r="BE2" s="8"/>
      <c r="BF2" s="8"/>
      <c r="BG2" s="8"/>
      <c r="BH2" s="8"/>
      <c r="BI2" s="8"/>
      <c r="BJ2" s="8"/>
      <c r="BK2" s="8"/>
      <c r="BL2" s="19"/>
    </row>
    <row r="3" s="3" customFormat="1" ht="13.8" spans="1:64">
      <c r="A3" s="9" t="s">
        <v>154</v>
      </c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  <c r="AI3" s="10"/>
      <c r="AJ3" s="10"/>
      <c r="AK3" s="10"/>
      <c r="AL3" s="10"/>
      <c r="AM3" s="10"/>
      <c r="AN3" s="10"/>
      <c r="AO3" s="10"/>
      <c r="AP3" s="10"/>
      <c r="AQ3" s="10"/>
      <c r="AR3" s="10"/>
      <c r="AS3" s="10"/>
      <c r="AT3" s="10"/>
      <c r="AU3" s="10"/>
      <c r="AV3" s="10"/>
      <c r="AW3" s="10"/>
      <c r="AX3" s="10"/>
      <c r="AY3" s="10"/>
      <c r="AZ3" s="10"/>
      <c r="BA3" s="10"/>
      <c r="BB3" s="10"/>
      <c r="BC3" s="10"/>
      <c r="BD3" s="10"/>
      <c r="BE3" s="10"/>
      <c r="BF3" s="10"/>
      <c r="BG3" s="10"/>
      <c r="BH3" s="10"/>
      <c r="BI3" s="10"/>
      <c r="BJ3" s="10"/>
      <c r="BK3" s="10"/>
      <c r="BL3" s="20"/>
    </row>
    <row r="4" s="3" customFormat="1" ht="13.8" spans="1:64">
      <c r="A4" s="9" t="s">
        <v>155</v>
      </c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0"/>
      <c r="AS4" s="10"/>
      <c r="AT4" s="10"/>
      <c r="AU4" s="10"/>
      <c r="AV4" s="10"/>
      <c r="AW4" s="10"/>
      <c r="AX4" s="10"/>
      <c r="AY4" s="10"/>
      <c r="AZ4" s="10"/>
      <c r="BA4" s="10"/>
      <c r="BB4" s="10"/>
      <c r="BC4" s="10"/>
      <c r="BD4" s="10"/>
      <c r="BE4" s="10"/>
      <c r="BF4" s="10"/>
      <c r="BG4" s="10"/>
      <c r="BH4" s="10"/>
      <c r="BI4" s="10"/>
      <c r="BJ4" s="10"/>
      <c r="BK4" s="10"/>
      <c r="BL4" s="20"/>
    </row>
    <row r="5" ht="55.2" spans="1:64">
      <c r="A5" s="11" t="s">
        <v>4</v>
      </c>
      <c r="B5" s="11" t="s">
        <v>9</v>
      </c>
      <c r="C5" s="11" t="s">
        <v>8</v>
      </c>
      <c r="D5" s="11" t="s">
        <v>50</v>
      </c>
      <c r="E5" s="11" t="s">
        <v>49</v>
      </c>
      <c r="F5" s="11" t="s">
        <v>156</v>
      </c>
      <c r="G5" s="11" t="s">
        <v>6</v>
      </c>
      <c r="H5" s="11" t="s">
        <v>7</v>
      </c>
      <c r="I5" s="11" t="s">
        <v>157</v>
      </c>
      <c r="J5" s="11" t="s">
        <v>158</v>
      </c>
      <c r="K5" s="11" t="s">
        <v>159</v>
      </c>
      <c r="L5" s="11" t="s">
        <v>160</v>
      </c>
      <c r="M5" s="11" t="s">
        <v>161</v>
      </c>
      <c r="N5" s="11" t="s">
        <v>162</v>
      </c>
      <c r="O5" s="11" t="s">
        <v>131</v>
      </c>
      <c r="P5" s="11" t="s">
        <v>163</v>
      </c>
      <c r="Q5" s="11" t="s">
        <v>164</v>
      </c>
      <c r="R5" s="11" t="s">
        <v>165</v>
      </c>
      <c r="S5" s="11" t="s">
        <v>166</v>
      </c>
      <c r="T5" s="11" t="s">
        <v>167</v>
      </c>
      <c r="U5" s="11" t="s">
        <v>168</v>
      </c>
      <c r="V5" s="11" t="s">
        <v>169</v>
      </c>
      <c r="W5" s="11" t="s">
        <v>170</v>
      </c>
      <c r="X5" s="11" t="s">
        <v>171</v>
      </c>
      <c r="Y5" s="11" t="s">
        <v>172</v>
      </c>
      <c r="Z5" s="11" t="s">
        <v>173</v>
      </c>
      <c r="AA5" s="11" t="s">
        <v>174</v>
      </c>
      <c r="AB5" s="11" t="s">
        <v>175</v>
      </c>
      <c r="AC5" s="11" t="s">
        <v>176</v>
      </c>
      <c r="AD5" s="11" t="s">
        <v>177</v>
      </c>
      <c r="AE5" s="11" t="s">
        <v>178</v>
      </c>
      <c r="AF5" s="11" t="s">
        <v>179</v>
      </c>
      <c r="AG5" s="11" t="s">
        <v>180</v>
      </c>
      <c r="AH5" s="11" t="s">
        <v>181</v>
      </c>
      <c r="AI5" s="11" t="s">
        <v>182</v>
      </c>
      <c r="AJ5" s="11" t="s">
        <v>183</v>
      </c>
      <c r="AK5" s="11" t="s">
        <v>184</v>
      </c>
      <c r="AL5" s="11" t="s">
        <v>185</v>
      </c>
      <c r="AM5" s="11" t="s">
        <v>186</v>
      </c>
      <c r="AN5" s="11" t="s">
        <v>187</v>
      </c>
      <c r="AO5" s="11" t="s">
        <v>188</v>
      </c>
      <c r="AP5" s="11" t="s">
        <v>189</v>
      </c>
      <c r="AQ5" s="11" t="s">
        <v>190</v>
      </c>
      <c r="AR5" s="11" t="s">
        <v>191</v>
      </c>
      <c r="AS5" s="11" t="s">
        <v>192</v>
      </c>
      <c r="AT5" s="11" t="s">
        <v>193</v>
      </c>
      <c r="AU5" s="11" t="s">
        <v>194</v>
      </c>
      <c r="AV5" s="11" t="s">
        <v>195</v>
      </c>
      <c r="AW5" s="11" t="s">
        <v>196</v>
      </c>
      <c r="AX5" s="11" t="s">
        <v>197</v>
      </c>
      <c r="AY5" s="11" t="s">
        <v>198</v>
      </c>
      <c r="AZ5" s="11" t="s">
        <v>199</v>
      </c>
      <c r="BA5" s="11" t="s">
        <v>200</v>
      </c>
      <c r="BB5" s="1" t="s">
        <v>201</v>
      </c>
      <c r="BC5" s="1" t="s">
        <v>202</v>
      </c>
      <c r="BD5" s="1" t="s">
        <v>203</v>
      </c>
      <c r="BE5" s="1" t="s">
        <v>204</v>
      </c>
      <c r="BF5" s="21" t="s">
        <v>205</v>
      </c>
      <c r="BG5" s="1" t="s">
        <v>206</v>
      </c>
      <c r="BH5" s="1" t="s">
        <v>207</v>
      </c>
      <c r="BI5" s="1" t="s">
        <v>208</v>
      </c>
      <c r="BJ5" s="1" t="s">
        <v>209</v>
      </c>
      <c r="BK5" s="1" t="s">
        <v>210</v>
      </c>
      <c r="BL5" s="1" t="s">
        <v>33</v>
      </c>
    </row>
    <row r="6" ht="34.2" spans="1:64">
      <c r="A6" s="12">
        <v>391</v>
      </c>
      <c r="B6" s="13" t="s">
        <v>38</v>
      </c>
      <c r="C6" s="13" t="s">
        <v>37</v>
      </c>
      <c r="D6" s="13" t="s">
        <v>52</v>
      </c>
      <c r="E6" s="13" t="s">
        <v>211</v>
      </c>
      <c r="F6" s="13" t="s">
        <v>36</v>
      </c>
      <c r="G6" s="13" t="s">
        <v>35</v>
      </c>
      <c r="H6" s="13" t="s">
        <v>36</v>
      </c>
      <c r="I6" s="13">
        <v>201269</v>
      </c>
      <c r="J6" s="13" t="s">
        <v>212</v>
      </c>
      <c r="K6" s="13">
        <v>201269</v>
      </c>
      <c r="L6" s="13" t="s">
        <v>43</v>
      </c>
      <c r="M6" s="13" t="s">
        <v>41</v>
      </c>
      <c r="N6" s="13">
        <v>443909</v>
      </c>
      <c r="O6" s="13" t="s">
        <v>147</v>
      </c>
      <c r="P6" s="13">
        <v>770519</v>
      </c>
      <c r="Q6" s="13" t="s">
        <v>213</v>
      </c>
      <c r="R6" s="13" t="s">
        <v>214</v>
      </c>
      <c r="S6" s="15" t="s">
        <v>215</v>
      </c>
      <c r="T6" s="13" t="s">
        <v>216</v>
      </c>
      <c r="U6" s="13" t="s">
        <v>217</v>
      </c>
      <c r="V6" s="13">
        <v>541</v>
      </c>
      <c r="W6" s="13" t="s">
        <v>218</v>
      </c>
      <c r="X6" s="13">
        <v>354703185</v>
      </c>
      <c r="Y6" s="13" t="s">
        <v>219</v>
      </c>
      <c r="Z6" s="13" t="s">
        <v>150</v>
      </c>
      <c r="AA6" s="16">
        <v>42000</v>
      </c>
      <c r="AB6" s="17"/>
      <c r="AC6" s="13">
        <v>75</v>
      </c>
      <c r="AD6" s="13" t="s">
        <v>220</v>
      </c>
      <c r="AE6" s="13" t="s">
        <v>221</v>
      </c>
      <c r="AF6" s="16">
        <v>670</v>
      </c>
      <c r="AG6" s="16">
        <v>670</v>
      </c>
      <c r="AH6" s="13" t="s">
        <v>222</v>
      </c>
      <c r="AI6" s="16">
        <v>22143.76</v>
      </c>
      <c r="AJ6" s="16">
        <v>6666.24</v>
      </c>
      <c r="AK6" s="16">
        <v>28810</v>
      </c>
      <c r="AL6" s="16">
        <v>19856.24</v>
      </c>
      <c r="AM6" s="16">
        <v>1611.76</v>
      </c>
      <c r="AN6" s="16">
        <v>21468</v>
      </c>
      <c r="AO6" s="16">
        <v>10778.99</v>
      </c>
      <c r="AP6" s="16">
        <v>1281.01</v>
      </c>
      <c r="AQ6" s="16">
        <v>12060</v>
      </c>
      <c r="AR6" s="13">
        <v>61</v>
      </c>
      <c r="AS6" s="17"/>
      <c r="AT6" s="17"/>
      <c r="AU6" s="17"/>
      <c r="AV6" s="17"/>
      <c r="AW6" s="17"/>
      <c r="AX6" s="13" t="s">
        <v>223</v>
      </c>
      <c r="AY6" s="17"/>
      <c r="AZ6" s="17"/>
      <c r="BA6" s="17"/>
      <c r="BB6" s="17" t="s">
        <v>224</v>
      </c>
      <c r="BC6" s="17" t="s">
        <v>225</v>
      </c>
      <c r="BD6" s="17" t="s">
        <v>226</v>
      </c>
      <c r="BE6" s="17" t="s">
        <v>227</v>
      </c>
      <c r="BF6" s="17" t="s">
        <v>228</v>
      </c>
      <c r="BG6" s="17"/>
      <c r="BH6" s="17"/>
      <c r="BI6" s="17" t="s">
        <v>229</v>
      </c>
      <c r="BJ6" s="17" t="s">
        <v>230</v>
      </c>
      <c r="BK6" s="22">
        <v>0</v>
      </c>
      <c r="BL6" s="17" t="s">
        <v>231</v>
      </c>
    </row>
    <row r="7" ht="34.2" spans="1:64">
      <c r="A7" s="12">
        <v>408</v>
      </c>
      <c r="B7" s="13" t="s">
        <v>38</v>
      </c>
      <c r="C7" s="13" t="s">
        <v>37</v>
      </c>
      <c r="D7" s="13" t="s">
        <v>52</v>
      </c>
      <c r="E7" s="13" t="s">
        <v>211</v>
      </c>
      <c r="F7" s="13" t="s">
        <v>36</v>
      </c>
      <c r="G7" s="13" t="s">
        <v>35</v>
      </c>
      <c r="H7" s="13" t="s">
        <v>36</v>
      </c>
      <c r="I7" s="13">
        <v>201269</v>
      </c>
      <c r="J7" s="13" t="s">
        <v>212</v>
      </c>
      <c r="K7" s="13">
        <v>201269</v>
      </c>
      <c r="L7" s="13" t="s">
        <v>43</v>
      </c>
      <c r="M7" s="13" t="s">
        <v>41</v>
      </c>
      <c r="N7" s="13">
        <v>443909</v>
      </c>
      <c r="O7" s="13" t="s">
        <v>147</v>
      </c>
      <c r="P7" s="13">
        <v>770519</v>
      </c>
      <c r="Q7" s="13" t="s">
        <v>213</v>
      </c>
      <c r="R7" s="13" t="s">
        <v>214</v>
      </c>
      <c r="S7" s="15" t="s">
        <v>232</v>
      </c>
      <c r="T7" s="13" t="s">
        <v>216</v>
      </c>
      <c r="U7" s="13" t="s">
        <v>217</v>
      </c>
      <c r="V7" s="13">
        <v>541</v>
      </c>
      <c r="W7" s="13" t="s">
        <v>233</v>
      </c>
      <c r="X7" s="13">
        <v>354786925</v>
      </c>
      <c r="Y7" s="13" t="s">
        <v>234</v>
      </c>
      <c r="Z7" s="13" t="s">
        <v>150</v>
      </c>
      <c r="AA7" s="16">
        <v>42000</v>
      </c>
      <c r="AB7" s="17"/>
      <c r="AC7" s="13">
        <v>75</v>
      </c>
      <c r="AD7" s="13" t="s">
        <v>220</v>
      </c>
      <c r="AE7" s="13" t="s">
        <v>221</v>
      </c>
      <c r="AF7" s="16">
        <v>670</v>
      </c>
      <c r="AG7" s="16">
        <v>670</v>
      </c>
      <c r="AH7" s="13" t="s">
        <v>235</v>
      </c>
      <c r="AI7" s="16">
        <v>32922.75</v>
      </c>
      <c r="AJ7" s="16">
        <v>7947.25</v>
      </c>
      <c r="AK7" s="16">
        <v>40870</v>
      </c>
      <c r="AL7" s="16">
        <v>9077.25</v>
      </c>
      <c r="AM7" s="16">
        <v>330.75</v>
      </c>
      <c r="AN7" s="16">
        <v>9408</v>
      </c>
      <c r="AO7" s="16">
        <v>0</v>
      </c>
      <c r="AP7" s="16">
        <v>0</v>
      </c>
      <c r="AQ7" s="16">
        <v>0</v>
      </c>
      <c r="AR7" s="13">
        <v>61</v>
      </c>
      <c r="AS7" s="17"/>
      <c r="AT7" s="17"/>
      <c r="AU7" s="17"/>
      <c r="AV7" s="17"/>
      <c r="AW7" s="17"/>
      <c r="AX7" s="13" t="s">
        <v>223</v>
      </c>
      <c r="AY7" s="17"/>
      <c r="AZ7" s="17"/>
      <c r="BA7" s="17"/>
      <c r="BB7" s="17" t="s">
        <v>224</v>
      </c>
      <c r="BC7" s="17" t="s">
        <v>225</v>
      </c>
      <c r="BD7" s="17" t="s">
        <v>226</v>
      </c>
      <c r="BE7" s="17" t="s">
        <v>236</v>
      </c>
      <c r="BF7" s="17" t="s">
        <v>227</v>
      </c>
      <c r="BG7" s="17"/>
      <c r="BH7" s="17"/>
      <c r="BI7" s="17" t="s">
        <v>229</v>
      </c>
      <c r="BJ7" s="17" t="s">
        <v>230</v>
      </c>
      <c r="BK7" s="22">
        <v>0</v>
      </c>
      <c r="BL7" s="17" t="s">
        <v>237</v>
      </c>
    </row>
    <row r="8" ht="34.2" spans="1:64">
      <c r="A8" s="12">
        <v>412</v>
      </c>
      <c r="B8" s="13" t="s">
        <v>38</v>
      </c>
      <c r="C8" s="13" t="s">
        <v>37</v>
      </c>
      <c r="D8" s="13" t="s">
        <v>52</v>
      </c>
      <c r="E8" s="13" t="s">
        <v>211</v>
      </c>
      <c r="F8" s="13" t="s">
        <v>36</v>
      </c>
      <c r="G8" s="13" t="s">
        <v>35</v>
      </c>
      <c r="H8" s="13" t="s">
        <v>36</v>
      </c>
      <c r="I8" s="13">
        <v>201269</v>
      </c>
      <c r="J8" s="13" t="s">
        <v>212</v>
      </c>
      <c r="K8" s="13">
        <v>201269</v>
      </c>
      <c r="L8" s="13" t="s">
        <v>43</v>
      </c>
      <c r="M8" s="13" t="s">
        <v>41</v>
      </c>
      <c r="N8" s="13">
        <v>443909</v>
      </c>
      <c r="O8" s="13" t="s">
        <v>147</v>
      </c>
      <c r="P8" s="13">
        <v>770519</v>
      </c>
      <c r="Q8" s="13" t="s">
        <v>213</v>
      </c>
      <c r="R8" s="13" t="s">
        <v>214</v>
      </c>
      <c r="S8" s="15" t="s">
        <v>238</v>
      </c>
      <c r="T8" s="13" t="s">
        <v>216</v>
      </c>
      <c r="U8" s="13" t="s">
        <v>217</v>
      </c>
      <c r="V8" s="13">
        <v>541</v>
      </c>
      <c r="W8" s="13" t="s">
        <v>233</v>
      </c>
      <c r="X8" s="13">
        <v>354799939</v>
      </c>
      <c r="Y8" s="13" t="s">
        <v>239</v>
      </c>
      <c r="Z8" s="13" t="s">
        <v>150</v>
      </c>
      <c r="AA8" s="16">
        <v>37000</v>
      </c>
      <c r="AB8" s="17"/>
      <c r="AC8" s="13">
        <v>75</v>
      </c>
      <c r="AD8" s="13" t="s">
        <v>220</v>
      </c>
      <c r="AE8" s="13" t="s">
        <v>221</v>
      </c>
      <c r="AF8" s="16">
        <v>590</v>
      </c>
      <c r="AG8" s="16">
        <v>590</v>
      </c>
      <c r="AH8" s="13" t="s">
        <v>235</v>
      </c>
      <c r="AI8" s="16">
        <v>28986.53</v>
      </c>
      <c r="AJ8" s="16">
        <v>7003.47</v>
      </c>
      <c r="AK8" s="16">
        <v>35990</v>
      </c>
      <c r="AL8" s="16">
        <v>8013.47</v>
      </c>
      <c r="AM8" s="16">
        <v>293.53</v>
      </c>
      <c r="AN8" s="16">
        <v>8307</v>
      </c>
      <c r="AO8" s="16">
        <v>0</v>
      </c>
      <c r="AP8" s="16">
        <v>0</v>
      </c>
      <c r="AQ8" s="16">
        <v>0</v>
      </c>
      <c r="AR8" s="13">
        <v>61</v>
      </c>
      <c r="AS8" s="17"/>
      <c r="AT8" s="17"/>
      <c r="AU8" s="17"/>
      <c r="AV8" s="17"/>
      <c r="AW8" s="17"/>
      <c r="AX8" s="13" t="s">
        <v>223</v>
      </c>
      <c r="AY8" s="17"/>
      <c r="AZ8" s="17"/>
      <c r="BA8" s="17"/>
      <c r="BB8" s="17" t="s">
        <v>224</v>
      </c>
      <c r="BC8" s="17" t="s">
        <v>225</v>
      </c>
      <c r="BD8" s="17" t="s">
        <v>226</v>
      </c>
      <c r="BE8" s="17" t="s">
        <v>236</v>
      </c>
      <c r="BF8" s="17" t="s">
        <v>228</v>
      </c>
      <c r="BG8" s="17"/>
      <c r="BH8" s="17"/>
      <c r="BI8" s="17" t="s">
        <v>229</v>
      </c>
      <c r="BJ8" s="17" t="s">
        <v>230</v>
      </c>
      <c r="BK8" s="22">
        <v>0</v>
      </c>
      <c r="BL8" s="17" t="s">
        <v>237</v>
      </c>
    </row>
    <row r="9" ht="34.2" spans="1:64">
      <c r="A9" s="12">
        <v>441</v>
      </c>
      <c r="B9" s="13" t="s">
        <v>38</v>
      </c>
      <c r="C9" s="13" t="s">
        <v>37</v>
      </c>
      <c r="D9" s="13" t="s">
        <v>52</v>
      </c>
      <c r="E9" s="13" t="s">
        <v>211</v>
      </c>
      <c r="F9" s="13" t="s">
        <v>36</v>
      </c>
      <c r="G9" s="13" t="s">
        <v>35</v>
      </c>
      <c r="H9" s="13" t="s">
        <v>36</v>
      </c>
      <c r="I9" s="13">
        <v>201269</v>
      </c>
      <c r="J9" s="13" t="s">
        <v>212</v>
      </c>
      <c r="K9" s="13">
        <v>201269</v>
      </c>
      <c r="L9" s="13" t="s">
        <v>43</v>
      </c>
      <c r="M9" s="13" t="s">
        <v>41</v>
      </c>
      <c r="N9" s="13">
        <v>443909</v>
      </c>
      <c r="O9" s="13" t="s">
        <v>147</v>
      </c>
      <c r="P9" s="13">
        <v>687663</v>
      </c>
      <c r="Q9" s="13" t="s">
        <v>240</v>
      </c>
      <c r="R9" s="13" t="s">
        <v>214</v>
      </c>
      <c r="S9" s="15" t="s">
        <v>241</v>
      </c>
      <c r="T9" s="13" t="s">
        <v>216</v>
      </c>
      <c r="U9" s="13" t="s">
        <v>217</v>
      </c>
      <c r="V9" s="13">
        <v>541</v>
      </c>
      <c r="W9" s="13" t="s">
        <v>233</v>
      </c>
      <c r="X9" s="13">
        <v>354959947</v>
      </c>
      <c r="Y9" s="13" t="s">
        <v>242</v>
      </c>
      <c r="Z9" s="13" t="s">
        <v>150</v>
      </c>
      <c r="AA9" s="16">
        <v>42000</v>
      </c>
      <c r="AB9" s="17"/>
      <c r="AC9" s="13">
        <v>75</v>
      </c>
      <c r="AD9" s="13" t="s">
        <v>220</v>
      </c>
      <c r="AE9" s="13" t="s">
        <v>221</v>
      </c>
      <c r="AF9" s="16">
        <v>670</v>
      </c>
      <c r="AG9" s="16">
        <v>670</v>
      </c>
      <c r="AH9" s="13" t="s">
        <v>235</v>
      </c>
      <c r="AI9" s="16">
        <v>32922.75</v>
      </c>
      <c r="AJ9" s="16">
        <v>7947.25</v>
      </c>
      <c r="AK9" s="16">
        <v>40870</v>
      </c>
      <c r="AL9" s="16">
        <v>9077.25</v>
      </c>
      <c r="AM9" s="16">
        <v>330.75</v>
      </c>
      <c r="AN9" s="16">
        <v>9408</v>
      </c>
      <c r="AO9" s="16">
        <v>0</v>
      </c>
      <c r="AP9" s="16">
        <v>0</v>
      </c>
      <c r="AQ9" s="16">
        <v>0</v>
      </c>
      <c r="AR9" s="13">
        <v>61</v>
      </c>
      <c r="AS9" s="17"/>
      <c r="AT9" s="17"/>
      <c r="AU9" s="17"/>
      <c r="AV9" s="17"/>
      <c r="AW9" s="17"/>
      <c r="AX9" s="13" t="s">
        <v>223</v>
      </c>
      <c r="AY9" s="17"/>
      <c r="AZ9" s="17"/>
      <c r="BA9" s="17"/>
      <c r="BB9" s="17" t="s">
        <v>224</v>
      </c>
      <c r="BC9" s="17" t="s">
        <v>225</v>
      </c>
      <c r="BD9" s="17" t="s">
        <v>226</v>
      </c>
      <c r="BE9" s="17" t="s">
        <v>236</v>
      </c>
      <c r="BF9" s="17" t="s">
        <v>228</v>
      </c>
      <c r="BG9" s="17"/>
      <c r="BH9" s="17"/>
      <c r="BI9" s="17" t="s">
        <v>229</v>
      </c>
      <c r="BJ9" s="17" t="s">
        <v>230</v>
      </c>
      <c r="BK9" s="22">
        <v>0</v>
      </c>
      <c r="BL9" s="17" t="s">
        <v>237</v>
      </c>
    </row>
    <row r="10" ht="34.2" spans="1:64">
      <c r="A10" s="12">
        <v>442</v>
      </c>
      <c r="B10" s="13" t="s">
        <v>38</v>
      </c>
      <c r="C10" s="13" t="s">
        <v>37</v>
      </c>
      <c r="D10" s="13" t="s">
        <v>52</v>
      </c>
      <c r="E10" s="13" t="s">
        <v>211</v>
      </c>
      <c r="F10" s="13" t="s">
        <v>36</v>
      </c>
      <c r="G10" s="13" t="s">
        <v>35</v>
      </c>
      <c r="H10" s="13" t="s">
        <v>36</v>
      </c>
      <c r="I10" s="13">
        <v>201269</v>
      </c>
      <c r="J10" s="13" t="s">
        <v>212</v>
      </c>
      <c r="K10" s="13">
        <v>201269</v>
      </c>
      <c r="L10" s="13" t="s">
        <v>43</v>
      </c>
      <c r="M10" s="13" t="s">
        <v>41</v>
      </c>
      <c r="N10" s="13">
        <v>443909</v>
      </c>
      <c r="O10" s="13" t="s">
        <v>147</v>
      </c>
      <c r="P10" s="13">
        <v>687663</v>
      </c>
      <c r="Q10" s="13" t="s">
        <v>240</v>
      </c>
      <c r="R10" s="13" t="s">
        <v>214</v>
      </c>
      <c r="S10" s="15" t="s">
        <v>243</v>
      </c>
      <c r="T10" s="13" t="s">
        <v>216</v>
      </c>
      <c r="U10" s="13" t="s">
        <v>217</v>
      </c>
      <c r="V10" s="13">
        <v>541</v>
      </c>
      <c r="W10" s="13" t="s">
        <v>233</v>
      </c>
      <c r="X10" s="13">
        <v>354959975</v>
      </c>
      <c r="Y10" s="13" t="s">
        <v>244</v>
      </c>
      <c r="Z10" s="13" t="s">
        <v>150</v>
      </c>
      <c r="AA10" s="16">
        <v>42000</v>
      </c>
      <c r="AB10" s="17"/>
      <c r="AC10" s="13">
        <v>75</v>
      </c>
      <c r="AD10" s="13" t="s">
        <v>220</v>
      </c>
      <c r="AE10" s="13" t="s">
        <v>221</v>
      </c>
      <c r="AF10" s="16">
        <v>670</v>
      </c>
      <c r="AG10" s="16">
        <v>670</v>
      </c>
      <c r="AH10" s="13" t="s">
        <v>235</v>
      </c>
      <c r="AI10" s="16">
        <v>32922.75</v>
      </c>
      <c r="AJ10" s="16">
        <v>7947.25</v>
      </c>
      <c r="AK10" s="16">
        <v>40870</v>
      </c>
      <c r="AL10" s="16">
        <v>9077.25</v>
      </c>
      <c r="AM10" s="16">
        <v>330.75</v>
      </c>
      <c r="AN10" s="16">
        <v>9408</v>
      </c>
      <c r="AO10" s="16">
        <v>0</v>
      </c>
      <c r="AP10" s="16">
        <v>0</v>
      </c>
      <c r="AQ10" s="16">
        <v>0</v>
      </c>
      <c r="AR10" s="13">
        <v>61</v>
      </c>
      <c r="AS10" s="17"/>
      <c r="AT10" s="17"/>
      <c r="AU10" s="17"/>
      <c r="AV10" s="17"/>
      <c r="AW10" s="17"/>
      <c r="AX10" s="13" t="s">
        <v>223</v>
      </c>
      <c r="AY10" s="17"/>
      <c r="AZ10" s="17"/>
      <c r="BA10" s="17"/>
      <c r="BB10" s="17" t="s">
        <v>224</v>
      </c>
      <c r="BC10" s="17" t="s">
        <v>225</v>
      </c>
      <c r="BD10" s="17" t="s">
        <v>226</v>
      </c>
      <c r="BE10" s="17" t="s">
        <v>236</v>
      </c>
      <c r="BF10" s="17" t="s">
        <v>228</v>
      </c>
      <c r="BG10" s="17"/>
      <c r="BH10" s="17"/>
      <c r="BI10" s="17" t="s">
        <v>229</v>
      </c>
      <c r="BJ10" s="17" t="s">
        <v>230</v>
      </c>
      <c r="BK10" s="22">
        <v>0</v>
      </c>
      <c r="BL10" s="17" t="s">
        <v>237</v>
      </c>
    </row>
    <row r="11" ht="34.2" spans="1:64">
      <c r="A11" s="12">
        <v>443</v>
      </c>
      <c r="B11" s="13" t="s">
        <v>38</v>
      </c>
      <c r="C11" s="13" t="s">
        <v>37</v>
      </c>
      <c r="D11" s="13" t="s">
        <v>52</v>
      </c>
      <c r="E11" s="13" t="s">
        <v>211</v>
      </c>
      <c r="F11" s="13" t="s">
        <v>36</v>
      </c>
      <c r="G11" s="13" t="s">
        <v>35</v>
      </c>
      <c r="H11" s="13" t="s">
        <v>36</v>
      </c>
      <c r="I11" s="13">
        <v>201269</v>
      </c>
      <c r="J11" s="13" t="s">
        <v>212</v>
      </c>
      <c r="K11" s="13">
        <v>201269</v>
      </c>
      <c r="L11" s="13" t="s">
        <v>43</v>
      </c>
      <c r="M11" s="13" t="s">
        <v>41</v>
      </c>
      <c r="N11" s="13">
        <v>443909</v>
      </c>
      <c r="O11" s="13" t="s">
        <v>147</v>
      </c>
      <c r="P11" s="13">
        <v>770519</v>
      </c>
      <c r="Q11" s="13" t="s">
        <v>213</v>
      </c>
      <c r="R11" s="13" t="s">
        <v>214</v>
      </c>
      <c r="S11" s="15" t="s">
        <v>245</v>
      </c>
      <c r="T11" s="13" t="s">
        <v>216</v>
      </c>
      <c r="U11" s="13" t="s">
        <v>217</v>
      </c>
      <c r="V11" s="13">
        <v>541</v>
      </c>
      <c r="W11" s="13" t="s">
        <v>218</v>
      </c>
      <c r="X11" s="13">
        <v>354960023</v>
      </c>
      <c r="Y11" s="13" t="s">
        <v>246</v>
      </c>
      <c r="Z11" s="13" t="s">
        <v>150</v>
      </c>
      <c r="AA11" s="16">
        <v>42000</v>
      </c>
      <c r="AB11" s="17"/>
      <c r="AC11" s="13">
        <v>75</v>
      </c>
      <c r="AD11" s="13" t="s">
        <v>220</v>
      </c>
      <c r="AE11" s="13" t="s">
        <v>221</v>
      </c>
      <c r="AF11" s="16">
        <v>670</v>
      </c>
      <c r="AG11" s="16">
        <v>670</v>
      </c>
      <c r="AH11" s="13" t="s">
        <v>235</v>
      </c>
      <c r="AI11" s="16">
        <v>32922.75</v>
      </c>
      <c r="AJ11" s="16">
        <v>7947.25</v>
      </c>
      <c r="AK11" s="16">
        <v>40870</v>
      </c>
      <c r="AL11" s="16">
        <v>9077.25</v>
      </c>
      <c r="AM11" s="16">
        <v>330.75</v>
      </c>
      <c r="AN11" s="16">
        <v>9408</v>
      </c>
      <c r="AO11" s="16">
        <v>0</v>
      </c>
      <c r="AP11" s="16">
        <v>0</v>
      </c>
      <c r="AQ11" s="16">
        <v>0</v>
      </c>
      <c r="AR11" s="13">
        <v>61</v>
      </c>
      <c r="AS11" s="17"/>
      <c r="AT11" s="17"/>
      <c r="AU11" s="17"/>
      <c r="AV11" s="17"/>
      <c r="AW11" s="17"/>
      <c r="AX11" s="13" t="s">
        <v>223</v>
      </c>
      <c r="AY11" s="17"/>
      <c r="AZ11" s="17"/>
      <c r="BA11" s="17"/>
      <c r="BB11" s="17" t="s">
        <v>224</v>
      </c>
      <c r="BC11" s="17" t="s">
        <v>225</v>
      </c>
      <c r="BD11" s="17" t="s">
        <v>226</v>
      </c>
      <c r="BE11" s="17" t="s">
        <v>236</v>
      </c>
      <c r="BF11" s="17" t="s">
        <v>228</v>
      </c>
      <c r="BG11" s="17"/>
      <c r="BH11" s="17"/>
      <c r="BI11" s="17" t="s">
        <v>229</v>
      </c>
      <c r="BJ11" s="17" t="s">
        <v>230</v>
      </c>
      <c r="BK11" s="22">
        <v>0</v>
      </c>
      <c r="BL11" s="17" t="s">
        <v>237</v>
      </c>
    </row>
    <row r="12" ht="55.2" spans="1:64">
      <c r="A12" s="12">
        <v>444</v>
      </c>
      <c r="B12" s="13" t="s">
        <v>38</v>
      </c>
      <c r="C12" s="13" t="s">
        <v>37</v>
      </c>
      <c r="D12" s="13" t="s">
        <v>52</v>
      </c>
      <c r="E12" s="13" t="s">
        <v>211</v>
      </c>
      <c r="F12" s="13" t="s">
        <v>36</v>
      </c>
      <c r="G12" s="13" t="s">
        <v>35</v>
      </c>
      <c r="H12" s="13" t="s">
        <v>36</v>
      </c>
      <c r="I12" s="13">
        <v>201269</v>
      </c>
      <c r="J12" s="13" t="s">
        <v>212</v>
      </c>
      <c r="K12" s="13">
        <v>201269</v>
      </c>
      <c r="L12" s="13" t="s">
        <v>43</v>
      </c>
      <c r="M12" s="13" t="s">
        <v>41</v>
      </c>
      <c r="N12" s="13">
        <v>443909</v>
      </c>
      <c r="O12" s="14" t="s">
        <v>147</v>
      </c>
      <c r="P12" s="13">
        <v>687663</v>
      </c>
      <c r="Q12" s="13" t="s">
        <v>240</v>
      </c>
      <c r="R12" s="13" t="s">
        <v>214</v>
      </c>
      <c r="S12" s="15" t="s">
        <v>148</v>
      </c>
      <c r="T12" s="13" t="s">
        <v>216</v>
      </c>
      <c r="U12" s="13" t="s">
        <v>217</v>
      </c>
      <c r="V12" s="13">
        <v>541</v>
      </c>
      <c r="W12" s="13" t="s">
        <v>233</v>
      </c>
      <c r="X12" s="13">
        <v>354960141</v>
      </c>
      <c r="Y12" s="13" t="s">
        <v>149</v>
      </c>
      <c r="Z12" s="13" t="s">
        <v>150</v>
      </c>
      <c r="AA12" s="16">
        <v>42000</v>
      </c>
      <c r="AB12" s="17"/>
      <c r="AC12" s="13">
        <v>75</v>
      </c>
      <c r="AD12" s="13" t="s">
        <v>220</v>
      </c>
      <c r="AE12" s="13" t="s">
        <v>221</v>
      </c>
      <c r="AF12" s="16">
        <v>670</v>
      </c>
      <c r="AG12" s="16">
        <v>670</v>
      </c>
      <c r="AH12" s="13" t="s">
        <v>235</v>
      </c>
      <c r="AI12" s="16">
        <v>32922.75</v>
      </c>
      <c r="AJ12" s="16">
        <v>7947.25</v>
      </c>
      <c r="AK12" s="16">
        <v>40870</v>
      </c>
      <c r="AL12" s="16">
        <v>9077.25</v>
      </c>
      <c r="AM12" s="16">
        <v>330.75</v>
      </c>
      <c r="AN12" s="16">
        <v>9408</v>
      </c>
      <c r="AO12" s="16">
        <v>0</v>
      </c>
      <c r="AP12" s="16">
        <v>0</v>
      </c>
      <c r="AQ12" s="16">
        <v>0</v>
      </c>
      <c r="AR12" s="13">
        <v>61</v>
      </c>
      <c r="AS12" s="17"/>
      <c r="AT12" s="17"/>
      <c r="AU12" s="17"/>
      <c r="AV12" s="17"/>
      <c r="AW12" s="17"/>
      <c r="AX12" s="13" t="s">
        <v>223</v>
      </c>
      <c r="AY12" s="17"/>
      <c r="AZ12" s="17"/>
      <c r="BA12" s="17"/>
      <c r="BB12" s="17" t="s">
        <v>224</v>
      </c>
      <c r="BC12" s="17" t="s">
        <v>225</v>
      </c>
      <c r="BD12" s="17" t="s">
        <v>226</v>
      </c>
      <c r="BE12" s="17" t="s">
        <v>236</v>
      </c>
      <c r="BF12" s="17" t="s">
        <v>228</v>
      </c>
      <c r="BG12" s="17" t="s">
        <v>152</v>
      </c>
      <c r="BH12" s="17" t="s">
        <v>247</v>
      </c>
      <c r="BI12" s="17" t="s">
        <v>248</v>
      </c>
      <c r="BJ12" s="17" t="s">
        <v>249</v>
      </c>
      <c r="BK12" s="17">
        <v>14800</v>
      </c>
      <c r="BL12" s="23" t="s">
        <v>153</v>
      </c>
    </row>
    <row r="13" ht="34.2" spans="1:64">
      <c r="A13" s="12">
        <v>489</v>
      </c>
      <c r="B13" s="13" t="s">
        <v>38</v>
      </c>
      <c r="C13" s="13" t="s">
        <v>37</v>
      </c>
      <c r="D13" s="13" t="s">
        <v>52</v>
      </c>
      <c r="E13" s="13" t="s">
        <v>211</v>
      </c>
      <c r="F13" s="13" t="s">
        <v>36</v>
      </c>
      <c r="G13" s="13" t="s">
        <v>35</v>
      </c>
      <c r="H13" s="13" t="s">
        <v>36</v>
      </c>
      <c r="I13" s="13">
        <v>201269</v>
      </c>
      <c r="J13" s="13" t="s">
        <v>212</v>
      </c>
      <c r="K13" s="13">
        <v>201269</v>
      </c>
      <c r="L13" s="13" t="s">
        <v>43</v>
      </c>
      <c r="M13" s="13" t="s">
        <v>41</v>
      </c>
      <c r="N13" s="13">
        <v>443909</v>
      </c>
      <c r="O13" s="13" t="s">
        <v>147</v>
      </c>
      <c r="P13" s="13">
        <v>687663</v>
      </c>
      <c r="Q13" s="13" t="s">
        <v>240</v>
      </c>
      <c r="R13" s="13" t="s">
        <v>214</v>
      </c>
      <c r="S13" s="15" t="s">
        <v>250</v>
      </c>
      <c r="T13" s="13" t="s">
        <v>216</v>
      </c>
      <c r="U13" s="13" t="s">
        <v>217</v>
      </c>
      <c r="V13" s="13">
        <v>541</v>
      </c>
      <c r="W13" s="13" t="s">
        <v>233</v>
      </c>
      <c r="X13" s="13">
        <v>355156039</v>
      </c>
      <c r="Y13" s="13" t="s">
        <v>251</v>
      </c>
      <c r="Z13" s="13" t="s">
        <v>252</v>
      </c>
      <c r="AA13" s="16">
        <v>42000</v>
      </c>
      <c r="AB13" s="17"/>
      <c r="AC13" s="13">
        <v>75</v>
      </c>
      <c r="AD13" s="13" t="s">
        <v>220</v>
      </c>
      <c r="AE13" s="13" t="s">
        <v>253</v>
      </c>
      <c r="AF13" s="16">
        <v>670</v>
      </c>
      <c r="AG13" s="16">
        <v>670</v>
      </c>
      <c r="AH13" s="13" t="s">
        <v>235</v>
      </c>
      <c r="AI13" s="16">
        <v>32299.26</v>
      </c>
      <c r="AJ13" s="16">
        <v>7900.74</v>
      </c>
      <c r="AK13" s="16">
        <v>40200</v>
      </c>
      <c r="AL13" s="16">
        <v>9700.74</v>
      </c>
      <c r="AM13" s="16">
        <v>377.26</v>
      </c>
      <c r="AN13" s="16">
        <v>10078</v>
      </c>
      <c r="AO13" s="16">
        <v>0</v>
      </c>
      <c r="AP13" s="16">
        <v>0</v>
      </c>
      <c r="AQ13" s="16">
        <v>0</v>
      </c>
      <c r="AR13" s="13">
        <v>60</v>
      </c>
      <c r="AS13" s="17"/>
      <c r="AT13" s="17"/>
      <c r="AU13" s="17"/>
      <c r="AV13" s="17"/>
      <c r="AW13" s="17"/>
      <c r="AX13" s="13" t="s">
        <v>223</v>
      </c>
      <c r="AY13" s="17"/>
      <c r="AZ13" s="17"/>
      <c r="BA13" s="17"/>
      <c r="BB13" s="17" t="s">
        <v>224</v>
      </c>
      <c r="BC13" s="17" t="s">
        <v>225</v>
      </c>
      <c r="BD13" s="17" t="s">
        <v>226</v>
      </c>
      <c r="BE13" s="17" t="s">
        <v>236</v>
      </c>
      <c r="BF13" s="17" t="s">
        <v>228</v>
      </c>
      <c r="BG13" s="17"/>
      <c r="BH13" s="17"/>
      <c r="BI13" s="17" t="s">
        <v>229</v>
      </c>
      <c r="BJ13" s="17" t="s">
        <v>230</v>
      </c>
      <c r="BK13" s="22">
        <v>0</v>
      </c>
      <c r="BL13" s="17" t="s">
        <v>237</v>
      </c>
    </row>
    <row r="14" ht="34.2" spans="1:64">
      <c r="A14" s="12">
        <v>490</v>
      </c>
      <c r="B14" s="13" t="s">
        <v>38</v>
      </c>
      <c r="C14" s="13" t="s">
        <v>37</v>
      </c>
      <c r="D14" s="13" t="s">
        <v>52</v>
      </c>
      <c r="E14" s="13" t="s">
        <v>211</v>
      </c>
      <c r="F14" s="13" t="s">
        <v>36</v>
      </c>
      <c r="G14" s="13" t="s">
        <v>35</v>
      </c>
      <c r="H14" s="13" t="s">
        <v>36</v>
      </c>
      <c r="I14" s="13">
        <v>201269</v>
      </c>
      <c r="J14" s="13" t="s">
        <v>212</v>
      </c>
      <c r="K14" s="13">
        <v>201269</v>
      </c>
      <c r="L14" s="13" t="s">
        <v>43</v>
      </c>
      <c r="M14" s="13" t="s">
        <v>41</v>
      </c>
      <c r="N14" s="13">
        <v>443909</v>
      </c>
      <c r="O14" s="13" t="s">
        <v>147</v>
      </c>
      <c r="P14" s="13">
        <v>687663</v>
      </c>
      <c r="Q14" s="13" t="s">
        <v>240</v>
      </c>
      <c r="R14" s="13" t="s">
        <v>214</v>
      </c>
      <c r="S14" s="15" t="s">
        <v>254</v>
      </c>
      <c r="T14" s="13" t="s">
        <v>216</v>
      </c>
      <c r="U14" s="13" t="s">
        <v>217</v>
      </c>
      <c r="V14" s="13">
        <v>541</v>
      </c>
      <c r="W14" s="13" t="s">
        <v>233</v>
      </c>
      <c r="X14" s="13">
        <v>355156088</v>
      </c>
      <c r="Y14" s="13" t="s">
        <v>255</v>
      </c>
      <c r="Z14" s="13" t="s">
        <v>252</v>
      </c>
      <c r="AA14" s="16">
        <v>42000</v>
      </c>
      <c r="AB14" s="17"/>
      <c r="AC14" s="13">
        <v>75</v>
      </c>
      <c r="AD14" s="13" t="s">
        <v>220</v>
      </c>
      <c r="AE14" s="13" t="s">
        <v>253</v>
      </c>
      <c r="AF14" s="16">
        <v>670</v>
      </c>
      <c r="AG14" s="16">
        <v>670</v>
      </c>
      <c r="AH14" s="13" t="s">
        <v>256</v>
      </c>
      <c r="AI14" s="16">
        <v>19201.85</v>
      </c>
      <c r="AJ14" s="16">
        <v>6258.15</v>
      </c>
      <c r="AK14" s="16">
        <v>25460</v>
      </c>
      <c r="AL14" s="16">
        <v>22798.15</v>
      </c>
      <c r="AM14" s="16">
        <v>2019.85</v>
      </c>
      <c r="AN14" s="16">
        <v>24818</v>
      </c>
      <c r="AO14" s="16">
        <v>13097.41</v>
      </c>
      <c r="AP14" s="16">
        <v>1642.59</v>
      </c>
      <c r="AQ14" s="16">
        <v>14740</v>
      </c>
      <c r="AR14" s="13">
        <v>60</v>
      </c>
      <c r="AS14" s="17"/>
      <c r="AT14" s="17"/>
      <c r="AU14" s="17"/>
      <c r="AV14" s="17"/>
      <c r="AW14" s="17"/>
      <c r="AX14" s="13" t="s">
        <v>223</v>
      </c>
      <c r="AY14" s="17"/>
      <c r="AZ14" s="17"/>
      <c r="BA14" s="17"/>
      <c r="BB14" s="17" t="s">
        <v>224</v>
      </c>
      <c r="BC14" s="17" t="s">
        <v>225</v>
      </c>
      <c r="BD14" s="17" t="s">
        <v>226</v>
      </c>
      <c r="BE14" s="17" t="s">
        <v>227</v>
      </c>
      <c r="BF14" s="17" t="s">
        <v>227</v>
      </c>
      <c r="BG14" s="17"/>
      <c r="BH14" s="17"/>
      <c r="BI14" s="17" t="s">
        <v>229</v>
      </c>
      <c r="BJ14" s="17" t="s">
        <v>230</v>
      </c>
      <c r="BK14" s="22">
        <v>0</v>
      </c>
      <c r="BL14" s="17" t="s">
        <v>231</v>
      </c>
    </row>
    <row r="15" ht="34.2" spans="1:64">
      <c r="A15" s="12">
        <v>492</v>
      </c>
      <c r="B15" s="13" t="s">
        <v>38</v>
      </c>
      <c r="C15" s="13" t="s">
        <v>37</v>
      </c>
      <c r="D15" s="13" t="s">
        <v>52</v>
      </c>
      <c r="E15" s="13" t="s">
        <v>211</v>
      </c>
      <c r="F15" s="13" t="s">
        <v>36</v>
      </c>
      <c r="G15" s="13" t="s">
        <v>35</v>
      </c>
      <c r="H15" s="13" t="s">
        <v>36</v>
      </c>
      <c r="I15" s="13">
        <v>201269</v>
      </c>
      <c r="J15" s="13" t="s">
        <v>212</v>
      </c>
      <c r="K15" s="13">
        <v>201269</v>
      </c>
      <c r="L15" s="13" t="s">
        <v>43</v>
      </c>
      <c r="M15" s="13" t="s">
        <v>41</v>
      </c>
      <c r="N15" s="13">
        <v>443909</v>
      </c>
      <c r="O15" s="13" t="s">
        <v>147</v>
      </c>
      <c r="P15" s="13">
        <v>687663</v>
      </c>
      <c r="Q15" s="13" t="s">
        <v>240</v>
      </c>
      <c r="R15" s="13" t="s">
        <v>214</v>
      </c>
      <c r="S15" s="15" t="s">
        <v>257</v>
      </c>
      <c r="T15" s="13" t="s">
        <v>216</v>
      </c>
      <c r="U15" s="13" t="s">
        <v>217</v>
      </c>
      <c r="V15" s="13">
        <v>541</v>
      </c>
      <c r="W15" s="13" t="s">
        <v>233</v>
      </c>
      <c r="X15" s="13">
        <v>355156944</v>
      </c>
      <c r="Y15" s="13" t="s">
        <v>258</v>
      </c>
      <c r="Z15" s="13" t="s">
        <v>252</v>
      </c>
      <c r="AA15" s="16">
        <v>42000</v>
      </c>
      <c r="AB15" s="17"/>
      <c r="AC15" s="13">
        <v>75</v>
      </c>
      <c r="AD15" s="13" t="s">
        <v>220</v>
      </c>
      <c r="AE15" s="13" t="s">
        <v>253</v>
      </c>
      <c r="AF15" s="16">
        <v>670</v>
      </c>
      <c r="AG15" s="16">
        <v>670</v>
      </c>
      <c r="AH15" s="13" t="s">
        <v>235</v>
      </c>
      <c r="AI15" s="16">
        <v>32299.26</v>
      </c>
      <c r="AJ15" s="16">
        <v>7900.74</v>
      </c>
      <c r="AK15" s="16">
        <v>40200</v>
      </c>
      <c r="AL15" s="16">
        <v>9700.74</v>
      </c>
      <c r="AM15" s="16">
        <v>377.26</v>
      </c>
      <c r="AN15" s="16">
        <v>10078</v>
      </c>
      <c r="AO15" s="16">
        <v>0</v>
      </c>
      <c r="AP15" s="16">
        <v>0</v>
      </c>
      <c r="AQ15" s="16">
        <v>0</v>
      </c>
      <c r="AR15" s="13">
        <v>60</v>
      </c>
      <c r="AS15" s="17"/>
      <c r="AT15" s="17"/>
      <c r="AU15" s="17"/>
      <c r="AV15" s="17"/>
      <c r="AW15" s="17"/>
      <c r="AX15" s="13" t="s">
        <v>223</v>
      </c>
      <c r="AY15" s="17"/>
      <c r="AZ15" s="17"/>
      <c r="BA15" s="17"/>
      <c r="BB15" s="17" t="s">
        <v>224</v>
      </c>
      <c r="BC15" s="17" t="s">
        <v>225</v>
      </c>
      <c r="BD15" s="17" t="s">
        <v>226</v>
      </c>
      <c r="BE15" s="17" t="s">
        <v>236</v>
      </c>
      <c r="BF15" s="17" t="s">
        <v>227</v>
      </c>
      <c r="BG15" s="17"/>
      <c r="BH15" s="17"/>
      <c r="BI15" s="17" t="s">
        <v>229</v>
      </c>
      <c r="BJ15" s="17" t="s">
        <v>230</v>
      </c>
      <c r="BK15" s="22">
        <v>0</v>
      </c>
      <c r="BL15" s="17" t="s">
        <v>237</v>
      </c>
    </row>
    <row r="16" ht="34.2" spans="1:64">
      <c r="A16" s="12">
        <v>543</v>
      </c>
      <c r="B16" s="13" t="s">
        <v>38</v>
      </c>
      <c r="C16" s="13" t="s">
        <v>37</v>
      </c>
      <c r="D16" s="13" t="s">
        <v>52</v>
      </c>
      <c r="E16" s="13" t="s">
        <v>211</v>
      </c>
      <c r="F16" s="13" t="s">
        <v>36</v>
      </c>
      <c r="G16" s="13" t="s">
        <v>35</v>
      </c>
      <c r="H16" s="13" t="s">
        <v>36</v>
      </c>
      <c r="I16" s="13">
        <v>201269</v>
      </c>
      <c r="J16" s="13" t="s">
        <v>212</v>
      </c>
      <c r="K16" s="13">
        <v>201269</v>
      </c>
      <c r="L16" s="13" t="s">
        <v>43</v>
      </c>
      <c r="M16" s="13" t="s">
        <v>41</v>
      </c>
      <c r="N16" s="13">
        <v>443909</v>
      </c>
      <c r="O16" s="13" t="s">
        <v>147</v>
      </c>
      <c r="P16" s="13">
        <v>770519</v>
      </c>
      <c r="Q16" s="13" t="s">
        <v>213</v>
      </c>
      <c r="R16" s="13" t="s">
        <v>214</v>
      </c>
      <c r="S16" s="15" t="s">
        <v>259</v>
      </c>
      <c r="T16" s="13" t="s">
        <v>216</v>
      </c>
      <c r="U16" s="13" t="s">
        <v>217</v>
      </c>
      <c r="V16" s="13">
        <v>0</v>
      </c>
      <c r="W16" s="13" t="s">
        <v>218</v>
      </c>
      <c r="X16" s="13">
        <v>355343012</v>
      </c>
      <c r="Y16" s="13" t="s">
        <v>260</v>
      </c>
      <c r="Z16" s="13" t="s">
        <v>253</v>
      </c>
      <c r="AA16" s="16">
        <v>42000</v>
      </c>
      <c r="AB16" s="17"/>
      <c r="AC16" s="13">
        <v>75</v>
      </c>
      <c r="AD16" s="13" t="s">
        <v>220</v>
      </c>
      <c r="AE16" s="13" t="s">
        <v>261</v>
      </c>
      <c r="AF16" s="16">
        <v>670</v>
      </c>
      <c r="AG16" s="16">
        <v>670</v>
      </c>
      <c r="AH16" s="13" t="s">
        <v>262</v>
      </c>
      <c r="AI16" s="16">
        <v>20609.08</v>
      </c>
      <c r="AJ16" s="16">
        <v>6190.92</v>
      </c>
      <c r="AK16" s="16">
        <v>26800</v>
      </c>
      <c r="AL16" s="16">
        <v>21390.92</v>
      </c>
      <c r="AM16" s="16">
        <v>1882.08</v>
      </c>
      <c r="AN16" s="16">
        <v>23273</v>
      </c>
      <c r="AO16" s="16">
        <v>11259.46</v>
      </c>
      <c r="AP16" s="16">
        <v>1470.54</v>
      </c>
      <c r="AQ16" s="16">
        <v>12730</v>
      </c>
      <c r="AR16" s="13">
        <v>59</v>
      </c>
      <c r="AS16" s="17"/>
      <c r="AT16" s="17"/>
      <c r="AU16" s="17"/>
      <c r="AV16" s="17"/>
      <c r="AW16" s="17"/>
      <c r="AX16" s="13" t="s">
        <v>223</v>
      </c>
      <c r="AY16" s="17"/>
      <c r="AZ16" s="17"/>
      <c r="BA16" s="17"/>
      <c r="BB16" s="17" t="s">
        <v>224</v>
      </c>
      <c r="BC16" s="17" t="s">
        <v>225</v>
      </c>
      <c r="BD16" s="17" t="s">
        <v>226</v>
      </c>
      <c r="BE16" s="17" t="s">
        <v>227</v>
      </c>
      <c r="BF16" s="17" t="s">
        <v>228</v>
      </c>
      <c r="BG16" s="17"/>
      <c r="BH16" s="17"/>
      <c r="BI16" s="17" t="s">
        <v>229</v>
      </c>
      <c r="BJ16" s="17" t="s">
        <v>230</v>
      </c>
      <c r="BK16" s="22">
        <v>0</v>
      </c>
      <c r="BL16" s="17" t="s">
        <v>231</v>
      </c>
    </row>
    <row r="17" ht="34.2" spans="1:64">
      <c r="A17" s="12">
        <v>972</v>
      </c>
      <c r="B17" s="13" t="s">
        <v>38</v>
      </c>
      <c r="C17" s="13" t="s">
        <v>37</v>
      </c>
      <c r="D17" s="13" t="s">
        <v>52</v>
      </c>
      <c r="E17" s="13" t="s">
        <v>211</v>
      </c>
      <c r="F17" s="13" t="s">
        <v>36</v>
      </c>
      <c r="G17" s="13" t="s">
        <v>35</v>
      </c>
      <c r="H17" s="13" t="s">
        <v>36</v>
      </c>
      <c r="I17" s="13">
        <v>201269</v>
      </c>
      <c r="J17" s="13" t="s">
        <v>212</v>
      </c>
      <c r="K17" s="13">
        <v>201269</v>
      </c>
      <c r="L17" s="13" t="s">
        <v>43</v>
      </c>
      <c r="M17" s="13" t="s">
        <v>41</v>
      </c>
      <c r="N17" s="13">
        <v>443909</v>
      </c>
      <c r="O17" s="13" t="s">
        <v>147</v>
      </c>
      <c r="P17" s="13">
        <v>687663</v>
      </c>
      <c r="Q17" s="13" t="s">
        <v>240</v>
      </c>
      <c r="R17" s="13" t="s">
        <v>263</v>
      </c>
      <c r="S17" s="15" t="s">
        <v>243</v>
      </c>
      <c r="T17" s="13" t="s">
        <v>216</v>
      </c>
      <c r="U17" s="13" t="s">
        <v>217</v>
      </c>
      <c r="V17" s="13">
        <v>0</v>
      </c>
      <c r="W17" s="13" t="s">
        <v>233</v>
      </c>
      <c r="X17" s="13">
        <v>358379460</v>
      </c>
      <c r="Y17" s="13" t="s">
        <v>244</v>
      </c>
      <c r="Z17" s="13" t="s">
        <v>264</v>
      </c>
      <c r="AA17" s="16">
        <v>10000</v>
      </c>
      <c r="AB17" s="17"/>
      <c r="AC17" s="13">
        <v>50</v>
      </c>
      <c r="AD17" s="13" t="s">
        <v>265</v>
      </c>
      <c r="AE17" s="13" t="s">
        <v>266</v>
      </c>
      <c r="AF17" s="16">
        <v>230</v>
      </c>
      <c r="AG17" s="16">
        <v>230</v>
      </c>
      <c r="AH17" s="13" t="s">
        <v>235</v>
      </c>
      <c r="AI17" s="16">
        <v>5237.22</v>
      </c>
      <c r="AJ17" s="16">
        <v>972.78</v>
      </c>
      <c r="AK17" s="16">
        <v>6210</v>
      </c>
      <c r="AL17" s="16">
        <v>4762.78</v>
      </c>
      <c r="AM17" s="16">
        <v>263.22</v>
      </c>
      <c r="AN17" s="16">
        <v>5026</v>
      </c>
      <c r="AO17" s="16">
        <v>0</v>
      </c>
      <c r="AP17" s="16">
        <v>0</v>
      </c>
      <c r="AQ17" s="16">
        <v>0</v>
      </c>
      <c r="AR17" s="13">
        <v>27</v>
      </c>
      <c r="AS17" s="17"/>
      <c r="AT17" s="17"/>
      <c r="AU17" s="17"/>
      <c r="AV17" s="17"/>
      <c r="AW17" s="17"/>
      <c r="AX17" s="13" t="s">
        <v>223</v>
      </c>
      <c r="AY17" s="17"/>
      <c r="AZ17" s="17"/>
      <c r="BA17" s="17"/>
      <c r="BB17" s="17" t="s">
        <v>224</v>
      </c>
      <c r="BC17" s="17" t="s">
        <v>225</v>
      </c>
      <c r="BD17" s="17" t="s">
        <v>226</v>
      </c>
      <c r="BE17" s="17" t="s">
        <v>236</v>
      </c>
      <c r="BF17" s="17" t="s">
        <v>227</v>
      </c>
      <c r="BG17" s="17"/>
      <c r="BH17" s="17"/>
      <c r="BI17" s="17" t="s">
        <v>229</v>
      </c>
      <c r="BJ17" s="17" t="s">
        <v>230</v>
      </c>
      <c r="BK17" s="22">
        <v>0</v>
      </c>
      <c r="BL17" s="17" t="s">
        <v>237</v>
      </c>
    </row>
    <row r="18" ht="34.2" spans="1:64">
      <c r="A18" s="12">
        <v>1063</v>
      </c>
      <c r="B18" s="13" t="s">
        <v>38</v>
      </c>
      <c r="C18" s="13" t="s">
        <v>37</v>
      </c>
      <c r="D18" s="13" t="s">
        <v>52</v>
      </c>
      <c r="E18" s="13" t="s">
        <v>211</v>
      </c>
      <c r="F18" s="13" t="s">
        <v>36</v>
      </c>
      <c r="G18" s="13" t="s">
        <v>35</v>
      </c>
      <c r="H18" s="13" t="s">
        <v>36</v>
      </c>
      <c r="I18" s="13">
        <v>201269</v>
      </c>
      <c r="J18" s="13" t="s">
        <v>212</v>
      </c>
      <c r="K18" s="13">
        <v>201269</v>
      </c>
      <c r="L18" s="13" t="s">
        <v>43</v>
      </c>
      <c r="M18" s="13" t="s">
        <v>41</v>
      </c>
      <c r="N18" s="13">
        <v>443909</v>
      </c>
      <c r="O18" s="13" t="s">
        <v>147</v>
      </c>
      <c r="P18" s="13">
        <v>770519</v>
      </c>
      <c r="Q18" s="13" t="s">
        <v>213</v>
      </c>
      <c r="R18" s="13" t="s">
        <v>263</v>
      </c>
      <c r="S18" s="15" t="s">
        <v>215</v>
      </c>
      <c r="T18" s="13" t="s">
        <v>216</v>
      </c>
      <c r="U18" s="13" t="s">
        <v>217</v>
      </c>
      <c r="V18" s="13">
        <v>0</v>
      </c>
      <c r="W18" s="13" t="s">
        <v>218</v>
      </c>
      <c r="X18" s="13">
        <v>358924653</v>
      </c>
      <c r="Y18" s="13" t="s">
        <v>219</v>
      </c>
      <c r="Z18" s="13" t="s">
        <v>267</v>
      </c>
      <c r="AA18" s="16">
        <v>20000</v>
      </c>
      <c r="AB18" s="17"/>
      <c r="AC18" s="13">
        <v>50</v>
      </c>
      <c r="AD18" s="13" t="s">
        <v>265</v>
      </c>
      <c r="AE18" s="13" t="s">
        <v>268</v>
      </c>
      <c r="AF18" s="16">
        <v>450</v>
      </c>
      <c r="AG18" s="16">
        <v>450</v>
      </c>
      <c r="AH18" s="13" t="s">
        <v>235</v>
      </c>
      <c r="AI18" s="16">
        <v>7341.87</v>
      </c>
      <c r="AJ18" s="16">
        <v>1658.13</v>
      </c>
      <c r="AK18" s="16">
        <v>9000</v>
      </c>
      <c r="AL18" s="16">
        <v>12658.13</v>
      </c>
      <c r="AM18" s="16">
        <v>960.87</v>
      </c>
      <c r="AN18" s="16">
        <v>13619</v>
      </c>
      <c r="AO18" s="16">
        <v>0</v>
      </c>
      <c r="AP18" s="16">
        <v>0</v>
      </c>
      <c r="AQ18" s="16">
        <v>0</v>
      </c>
      <c r="AR18" s="13">
        <v>20</v>
      </c>
      <c r="AS18" s="17"/>
      <c r="AT18" s="17"/>
      <c r="AU18" s="17"/>
      <c r="AV18" s="17"/>
      <c r="AW18" s="17"/>
      <c r="AX18" s="13" t="s">
        <v>223</v>
      </c>
      <c r="AY18" s="17"/>
      <c r="AZ18" s="17"/>
      <c r="BA18" s="17"/>
      <c r="BB18" s="17" t="s">
        <v>224</v>
      </c>
      <c r="BC18" s="17" t="s">
        <v>225</v>
      </c>
      <c r="BD18" s="17" t="s">
        <v>226</v>
      </c>
      <c r="BE18" s="17" t="s">
        <v>236</v>
      </c>
      <c r="BF18" s="17" t="s">
        <v>228</v>
      </c>
      <c r="BG18" s="17"/>
      <c r="BH18" s="17"/>
      <c r="BI18" s="17" t="s">
        <v>229</v>
      </c>
      <c r="BJ18" s="17" t="s">
        <v>230</v>
      </c>
      <c r="BK18" s="22">
        <v>0</v>
      </c>
      <c r="BL18" s="17" t="s">
        <v>237</v>
      </c>
    </row>
  </sheetData>
  <autoFilter xmlns:etc="http://www.wps.cn/officeDocument/2017/etCustomData" ref="A5:BL18" etc:filterBottomFollowUsedRange="0">
    <extLst/>
  </autoFilter>
  <conditionalFormatting sqref="S6:S17">
    <cfRule type="duplicateValues" dxfId="0" priority="18"/>
  </conditionalFormatting>
  <conditionalFormatting sqref="S6:S18">
    <cfRule type="duplicateValues" dxfId="0" priority="17"/>
  </conditionalFormatting>
  <pageMargins left="0.7" right="0.7" top="0.75" bottom="0.75" header="0.3" footer="0.3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11"/>
  <sheetViews>
    <sheetView workbookViewId="0">
      <selection activeCell="A10" sqref="A10"/>
    </sheetView>
  </sheetViews>
  <sheetFormatPr defaultColWidth="9" defaultRowHeight="14.4"/>
  <cols>
    <col min="1" max="1" width="40.4444444444444" customWidth="1"/>
  </cols>
  <sheetData>
    <row r="1" ht="27.6" spans="1:1">
      <c r="A1" s="1" t="s">
        <v>269</v>
      </c>
    </row>
    <row r="2" spans="1:1">
      <c r="A2" s="2" t="s">
        <v>270</v>
      </c>
    </row>
    <row r="3" spans="1:1">
      <c r="A3" s="2" t="s">
        <v>271</v>
      </c>
    </row>
    <row r="4" spans="1:1">
      <c r="A4" s="2" t="s">
        <v>272</v>
      </c>
    </row>
    <row r="5" spans="1:1">
      <c r="A5" s="2" t="s">
        <v>273</v>
      </c>
    </row>
    <row r="6" spans="1:1">
      <c r="A6" s="2" t="s">
        <v>274</v>
      </c>
    </row>
    <row r="7" spans="1:1">
      <c r="A7" s="2" t="s">
        <v>275</v>
      </c>
    </row>
    <row r="8" spans="1:1">
      <c r="A8" s="2" t="s">
        <v>276</v>
      </c>
    </row>
    <row r="9" spans="1:1">
      <c r="A9" s="2" t="s">
        <v>277</v>
      </c>
    </row>
    <row r="10" spans="1:1">
      <c r="A10" s="2" t="s">
        <v>278</v>
      </c>
    </row>
    <row r="11" spans="1:1">
      <c r="A11" s="2" t="s">
        <v>279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Fraud Investigation Report</vt:lpstr>
      <vt:lpstr>Physical Cash</vt:lpstr>
      <vt:lpstr>Staff Cash Embezzlement</vt:lpstr>
      <vt:lpstr>Borrower Wise Details</vt:lpstr>
      <vt:lpstr>Loan Outstanding ReportDetailed</vt:lpstr>
      <vt:lpstr>Bakup sheet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Vivek Shukla</dc:creator>
  <cp:lastModifiedBy>SF0003098</cp:lastModifiedBy>
  <dcterms:created xsi:type="dcterms:W3CDTF">2023-04-07T11:05:00Z</dcterms:created>
  <cp:lastPrinted>2023-06-09T13:28:00Z</cp:lastPrinted>
  <dcterms:modified xsi:type="dcterms:W3CDTF">2025-05-12T07:55:49Z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175447241CA146BE8BB27892047719A4_12</vt:lpwstr>
  </property>
  <property fmtid="{D5CDD505-2E9C-101B-9397-08002B2CF9AE}" pid="3" name="KSOProductBuildVer">
    <vt:lpwstr>1033-12.2.0.20326</vt:lpwstr>
  </property>
</Properties>
</file>