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3-2026\FN25-26-03366\"/>
    </mc:Choice>
  </mc:AlternateContent>
  <xr:revisionPtr revIDLastSave="0" documentId="8_{A4A9805E-2340-4E27-A76F-E34607DD5BD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<sst xmlns="http://schemas.openxmlformats.org/spreadsheetml/2006/main" count="349" uniqueCount="301">
  <si>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</si>
  <si>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</si>
  <si>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</si>
  <si>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</si>
  <si>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</si>
  <si>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</si>
  <si>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</si>
  <si>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</si>
  <si>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</si>
  <si>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</si>
  <si>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</si>
  <si>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</si>
  <si>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</si>
  <si>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</si>
  <si>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</si>
  <si>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</si>
  <si>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</si>
  <si>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</si>
  <si>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</si>
  <si>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</si>
  <si>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</si>
  <si>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</si>
  <si>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</si>
  <si>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</si>
  <si>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</si>
  <si>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</si>
  <si>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</si>
  <si>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</si>
  <si>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</si>
  <si>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</si>
  <si>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</si>
  <si>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</si>
  <si>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</si>
  <si>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</si>
  <si>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</si>
  <si>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</si>
  <si>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</si>
  <si>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</si>
  <si>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</si>
  <si>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</si>
  <si>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</si>
  <si>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</si>
  <si>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</si>
  <si>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</si>
  <si>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</si>
  <si>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</si>
  <si>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</si>
  <si>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</si>
  <si>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</si>
  <si>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</si>
  <si>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</si>
  <si>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</si>
  <si>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</si>
  <si>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</si>
  <si>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</si>
  <si>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</si>
  <si>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</si>
  <si>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</si>
  <si>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</si>
  <si>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</si>
  <si>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</si>
  <si>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</si>
  <si>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</si>
  <si>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</si>
  <si>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</si>
  <si>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</si>
  <si>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</si>
  <si>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</si>
  <si>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</si>
  <si>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</si>
  <si>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</si>
  <si>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</si>
  <si>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</si>
  <si>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</si>
  <si>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</si>
  <si>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</si>
  <si>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</si>
  <si>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</si>
  <si>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</si>
  <si>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</si>
  <si>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</si>
  <si>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</si>
  <si>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</si>
  <si>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</si>
  <si>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</si>
  <si>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</si>
  <si>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</si>
  <si>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</si>
  <si>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</si>
  <si>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</si>
  <si>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</si>
  <si>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</si>
  <si>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</si>
  <si>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</si>
  <si>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</si>
  <si>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</si>
  <si>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</si>
  <si>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</si>
  <si>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</si>
  <si>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</si>
  <si>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</si>
  <si>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</si>
  <si>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</si>
  <si>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</si>
  <si>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</si>
  <si>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</si>
  <si>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</si>
  <si>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</si>
  <si>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</si>
  <si>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</si>
  <si>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</si>
  <si>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</si>
  <si>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</si>
  <si>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</si>
  <si>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</si>
  <si>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</si>
  <si>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</si>
  <si>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</si>
  <si>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</si>
  <si>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</si>
  <si>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</si>
  <si>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</si>
  <si>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</si>
  <si>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</si>
  <si>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</si>
  <si>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</si>
  <si>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</si>
  <si>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</si>
  <si>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</si>
  <si>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</si>
  <si>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</si>
  <si>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</si>
  <si>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</si>
  <si>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</si>
  <si>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</si>
  <si>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</si>
  <si>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</si>
  <si>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</si>
  <si>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</si>
  <si>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</si>
  <si>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</si>
  <si>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</si>
  <si>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</si>
  <si>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</si>
  <si>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</si>
  <si>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</si>
  <si>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</si>
  <si>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</si>
  <si>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</si>
  <si>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</si>
  <si>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</si>
  <si>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</si>
  <si>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</si>
  <si>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</si>
  <si>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</si>
  <si>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</si>
  <si>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</si>
  <si>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</si>
  <si>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</si>
  <si>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</si>
  <si>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</si>
  <si>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</si>
  <si>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</si>
  <si>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</si>
  <si>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</si>
  <si>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</si>
  <si>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</si>
  <si>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</si>
  <si>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</si>
  <si>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</si>
  <si>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</si>
  <si>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</si>
  <si>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</si>
  <si>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</si>
  <si>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</si>
  <si>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</si>
  <si>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</si>
  <si>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</si>
  <si>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</si>
  <si>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</si>
  <si>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</si>
  <si>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</si>
  <si>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</si>
  <si>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</si>
  <si>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</si>
  <si>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</si>
  <si>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</si>
  <si>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</si>
  <si>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</si>
  <si>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</si>
  <si>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</si>
  <si>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</si>
  <si>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</si>
  <si>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</si>
  <si>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</si>
  <si>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</si>
  <si>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</si>
  <si>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</si>
  <si>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</si>
  <si>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</si>
  <si>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</si>
  <si>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</si>
  <si>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</si>
  <si>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</si>
  <si>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</si>
  <si>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</si>
  <si>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</si>
  <si>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</si>
  <si>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</si>
  <si>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</si>
  <si>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</si>
  <si>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</si>
  <si>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</si>
  <si>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</si>
  <si>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</si>
  <si>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</si>
  <si>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</si>
  <si>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</si>
  <si>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</si>
  <si>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</si>
  <si>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</si>
  <si>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</si>
  <si>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</si>
  <si>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</si>
  <si>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</si>
  <si>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</si>
  <si>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</si>
  <si>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</si>
  <si>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</si>
  <si>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</si>
  <si>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</si>
  <si>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</si>
  <si>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</si>
  <si>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</si>
  <si>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</si>
  <si>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</si>
  <si>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</si>
  <si>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</si>
  <si>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</si>
  <si>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</si>
  <si>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</si>
  <si>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</si>
  <si>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</si>
  <si>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</si>
  <si>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</si>
  <si>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</si>
  <si>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</si>
  <si>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Open</t>
  </si>
  <si>
    <t>Randhir Kumar/SF0059879</t>
  </si>
  <si>
    <t>Saket Nath Thakur/SF0062081</t>
  </si>
  <si>
    <t>North</t>
  </si>
  <si>
    <t>Chetana</t>
  </si>
  <si>
    <t>Complaint Lodged</t>
  </si>
  <si>
    <t>Terminated</t>
  </si>
  <si>
    <t>Bihar-1</t>
  </si>
  <si>
    <t>Motihari</t>
  </si>
  <si>
    <t>OBC</t>
  </si>
  <si>
    <t>Rakesh Kumar Singh/SF0007606</t>
  </si>
  <si>
    <t>Siwan</t>
  </si>
  <si>
    <t>Kesariya</t>
  </si>
  <si>
    <t>BH3958</t>
  </si>
  <si>
    <t>Kesariya 2</t>
  </si>
  <si>
    <t>Bathna Pandey Tola</t>
  </si>
  <si>
    <t>SF0095539</t>
  </si>
  <si>
    <t>Rahul Kumar</t>
  </si>
  <si>
    <t>BATHNAPANDEY TOLA 1</t>
  </si>
  <si>
    <t>Beauti</t>
  </si>
  <si>
    <t>SID951375050329</t>
  </si>
  <si>
    <t>MUSLIM</t>
  </si>
  <si>
    <t>Chicken Stall</t>
  </si>
  <si>
    <t>RIZWANA KHATUN</t>
  </si>
  <si>
    <t>22-Sep-2022</t>
  </si>
  <si>
    <t>03</t>
  </si>
  <si>
    <t>2</t>
  </si>
  <si>
    <t>5.73 Yrs</t>
  </si>
  <si>
    <t>29 Feb 2020</t>
  </si>
  <si>
    <t>&gt; 4 to 6 Years</t>
  </si>
  <si>
    <t>03-Nov-2022</t>
  </si>
  <si>
    <t>01-Nov-2024</t>
  </si>
  <si>
    <t>Reporting Time : 3:20 PM</t>
  </si>
  <si>
    <t>Staff NitishKumar/SF0065234 collected EMI amount of Rs.2900/- on Dated-03/07/2024 but entry not posted in Fimo.</t>
  </si>
  <si>
    <t>SF0065234</t>
  </si>
  <si>
    <t>Branch Quality Manager</t>
  </si>
  <si>
    <t>CSS</t>
  </si>
  <si>
    <t>348902234</t>
  </si>
  <si>
    <t>Yogendra Kumar/SF0036293</t>
  </si>
  <si>
    <t>FN25-26-03366</t>
  </si>
  <si>
    <t>Nitish Kumar</t>
  </si>
  <si>
    <t>BH2925</t>
  </si>
  <si>
    <t>Pipra</t>
  </si>
  <si>
    <t>Bihar</t>
  </si>
  <si>
    <t>Dual Staff</t>
  </si>
  <si>
    <t>R</t>
  </si>
  <si>
    <t xml:space="preserve">Kundan Kumar </t>
  </si>
  <si>
    <t>SF0099374</t>
  </si>
  <si>
    <t>BM</t>
  </si>
  <si>
    <t>Available &amp; Updated</t>
  </si>
  <si>
    <t>L</t>
  </si>
  <si>
    <t>Rohit Kumar</t>
  </si>
  <si>
    <t>SF0096195</t>
  </si>
  <si>
    <t>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</si>
</sst>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6" fillId="0" borderId="15" xfId="0" quotePrefix="1" applyFont="1" applyBorder="1" applyAlignment="1" applyProtection="1">
      <alignment horizontal="left" vertical="center"/>
      <protection locked="0"/>
    </xf>
    <xf numFmtId="0" fontId="36" fillId="0" borderId="15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BH3958</v>
      </c>
      <c r="D5" s="63" t="str">
        <f>IF('Physical Cash at Safe'!D28="Yes", 'Physical Cash at Safe'!A4, 'Borrower Wise Details'!C5)</f>
        <v>Kesariya 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46003</v>
      </c>
      <c r="H5" s="106" t="s">
        <v>283</v>
      </c>
      <c r="I5" s="61">
        <v>46006</v>
      </c>
      <c r="J5" s="74" t="str">
        <f>IF('Physical Cash at Safe'!D28="Yes",'Physical Cash at Safe'!E28,IF('Borrower Wise Details'!D5&lt;&gt;"",'Borrower Wise Details'!D5,""))</f>
        <v>FN25-26-03366</v>
      </c>
      <c r="K5" s="81">
        <v>1</v>
      </c>
      <c r="L5" s="82">
        <v>2900</v>
      </c>
      <c r="M5" s="82">
        <v>0</v>
      </c>
      <c r="N5" s="82" t="s">
        <v>285</v>
      </c>
      <c r="O5" s="82" t="s">
        <v>245</v>
      </c>
      <c r="P5" s="82" t="s">
        <v>257</v>
      </c>
      <c r="Q5" s="82" t="s">
        <v>249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SF0065234</v>
      </c>
      <c r="U5" s="77" t="s">
        <v>253</v>
      </c>
      <c r="V5" s="61">
        <v>45799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46106</v>
      </c>
      <c r="AA5" s="61">
        <v>46106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46107</v>
      </c>
      <c r="AH5" s="70" t="s">
        <v>280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BH3958</v>
      </c>
      <c r="C5" s="50" t="str">
        <f>IF('Fraud Investigation Report'!D5="", "", 'Fraud Investigation Report'!D5)</f>
        <v>Kesariya 2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SF0065234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FN25-26-03366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2900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2900</v>
      </c>
      <c r="Q5" s="49" t="s">
        <v>245</v>
      </c>
      <c r="R5" s="84" t="s">
        <v>252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3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288</v>
      </c>
      <c r="B4" s="41" t="s">
        <v>289</v>
      </c>
      <c r="C4" s="41" t="s">
        <v>289</v>
      </c>
      <c r="D4" s="41" t="s">
        <v>289</v>
      </c>
      <c r="E4" s="41" t="s">
        <v>259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290</v>
      </c>
      <c r="B6" s="18">
        <v>46106</v>
      </c>
      <c r="C6" s="18">
        <v>46105</v>
      </c>
      <c r="D6" s="18">
        <v>46106</v>
      </c>
      <c r="E6" s="19">
        <v>0.29166666666666702</v>
      </c>
    </row>
    <row r="7" spans="1:5" ht="15.5" x14ac:dyDescent="0.35">
      <c r="A7" s="143" t="s">
        <v>70</v>
      </c>
      <c r="B7" s="144"/>
      <c r="C7" s="144"/>
      <c r="D7" s="144"/>
      <c r="E7" s="144"/>
    </row>
    <row r="8" spans="1:5" ht="15" customHeight="1" x14ac:dyDescent="0.35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5" x14ac:dyDescent="0.35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1" t="s">
        <v>97</v>
      </c>
      <c r="B20" s="152"/>
      <c r="C20" s="32">
        <v>0</v>
      </c>
      <c r="D20" s="33" t="s">
        <v>91</v>
      </c>
      <c r="E20" s="34">
        <v>0</v>
      </c>
    </row>
    <row r="21" spans="1:5" ht="30" customHeight="1" x14ac:dyDescent="0.35">
      <c r="A21" s="153" t="s">
        <v>88</v>
      </c>
      <c r="B21" s="154"/>
      <c r="C21" s="34">
        <v>0</v>
      </c>
      <c r="D21" s="33" t="s">
        <v>89</v>
      </c>
      <c r="E21" s="34"/>
    </row>
    <row r="22" spans="1:5" ht="30" customHeight="1" x14ac:dyDescent="0.35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5">
      <c r="A23" s="153" t="s">
        <v>79</v>
      </c>
      <c r="B23" s="154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8"/>
      <c r="C24" s="138"/>
      <c r="D24" s="138"/>
      <c r="E24" s="138"/>
    </row>
    <row r="25" spans="1:5" ht="57.75" customHeight="1" x14ac:dyDescent="0.35">
      <c r="A25" s="36" t="s">
        <v>81</v>
      </c>
      <c r="B25" s="160"/>
      <c r="C25" s="160"/>
      <c r="D25" s="160"/>
      <c r="E25" s="160"/>
    </row>
    <row r="26" spans="1:5" ht="20.149999999999999" customHeight="1" x14ac:dyDescent="0.35">
      <c r="A26" s="165" t="s">
        <v>189</v>
      </c>
      <c r="B26" s="165"/>
      <c r="C26" s="165"/>
      <c r="D26" s="165"/>
      <c r="E26" s="16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3" t="s">
        <v>217</v>
      </c>
      <c r="E29" s="164"/>
    </row>
    <row r="30" spans="1:5" ht="40" customHeight="1" x14ac:dyDescent="0.35">
      <c r="A30" s="126"/>
      <c r="B30" s="126"/>
      <c r="C30" s="127">
        <f>A30-B30</f>
        <v>0</v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218</v>
      </c>
      <c r="B32" s="38" t="s">
        <v>291</v>
      </c>
      <c r="C32" s="37" t="s">
        <v>82</v>
      </c>
      <c r="D32" s="161" t="s">
        <v>296</v>
      </c>
      <c r="E32" s="162"/>
    </row>
    <row r="33" spans="1:5" ht="18" customHeight="1" x14ac:dyDescent="0.35">
      <c r="A33" s="37" t="s">
        <v>83</v>
      </c>
      <c r="B33" s="135" t="s">
        <v>292</v>
      </c>
      <c r="C33" s="39" t="s">
        <v>84</v>
      </c>
      <c r="D33" s="155" t="s">
        <v>297</v>
      </c>
      <c r="E33" s="156"/>
    </row>
    <row r="34" spans="1:5" ht="26" x14ac:dyDescent="0.35">
      <c r="A34" s="39" t="s">
        <v>219</v>
      </c>
      <c r="B34" s="136" t="s">
        <v>293</v>
      </c>
      <c r="C34" s="39" t="s">
        <v>220</v>
      </c>
      <c r="D34" s="157" t="s">
        <v>298</v>
      </c>
      <c r="E34" s="158"/>
    </row>
    <row r="35" spans="1:5" ht="26" x14ac:dyDescent="0.35">
      <c r="A35" s="39" t="s">
        <v>221</v>
      </c>
      <c r="B35" s="136" t="s">
        <v>294</v>
      </c>
      <c r="C35" s="39" t="s">
        <v>223</v>
      </c>
      <c r="D35" s="157" t="s">
        <v>299</v>
      </c>
      <c r="E35" s="158"/>
    </row>
    <row r="36" spans="1:5" ht="25.5" customHeight="1" x14ac:dyDescent="0.35">
      <c r="A36" s="39" t="s">
        <v>222</v>
      </c>
      <c r="B36" s="130" t="s">
        <v>295</v>
      </c>
      <c r="C36" s="39" t="s">
        <v>224</v>
      </c>
      <c r="D36" s="159" t="s">
        <v>300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J5" sqref="J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BH3958</v>
      </c>
      <c r="C5" s="118" t="str">
        <f>IF('Loan Outstanding Report'!$H$5="", "", 'Loan Outstanding Report'!$H$5)</f>
        <v>Kesariya 2</v>
      </c>
      <c r="D5" s="134" t="s">
        <v>286</v>
      </c>
      <c r="E5" s="65">
        <v>46106</v>
      </c>
      <c r="F5" s="133" t="s">
        <v>287</v>
      </c>
      <c r="G5" s="132" t="s">
        <v>281</v>
      </c>
      <c r="H5" s="49" t="s">
        <v>282</v>
      </c>
      <c r="I5" s="119" t="s">
        <v>265</v>
      </c>
      <c r="J5" s="119" t="s">
        <v>267</v>
      </c>
      <c r="K5" s="119" t="s">
        <v>270</v>
      </c>
      <c r="L5" s="11" t="s">
        <v>284</v>
      </c>
      <c r="M5" s="65" t="s">
        <v>271</v>
      </c>
      <c r="N5" s="123">
        <v>54478</v>
      </c>
      <c r="O5" s="123">
        <v>2900</v>
      </c>
      <c r="P5" s="120" t="s">
        <v>139</v>
      </c>
      <c r="Q5" s="80">
        <v>45476</v>
      </c>
      <c r="R5" s="123">
        <v>2900</v>
      </c>
      <c r="S5" s="123">
        <v>0</v>
      </c>
      <c r="T5" s="123">
        <v>0</v>
      </c>
      <c r="U5" s="124">
        <f t="shared" ref="U5" si="0">IF(AND(ISBLANK(R5),ISBLANK(S5),ISBLANK(T5)),"",R5-(S5+T5))</f>
        <v>2900</v>
      </c>
      <c r="V5" s="116" t="s">
        <v>201</v>
      </c>
      <c r="W5" s="121" t="s">
        <v>280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L1" zoomScaleNormal="100" workbookViewId="0">
      <selection activeCell="AZ8" sqref="AZ8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46024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46024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250</v>
      </c>
      <c r="C5" s="38" t="s">
        <v>254</v>
      </c>
      <c r="D5" s="38" t="s">
        <v>255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181203</v>
      </c>
      <c r="J5" s="38" t="s">
        <v>262</v>
      </c>
      <c r="K5" s="84">
        <v>181203</v>
      </c>
      <c r="L5" s="84" t="s">
        <v>263</v>
      </c>
      <c r="M5" s="38" t="s">
        <v>264</v>
      </c>
      <c r="N5" s="84">
        <v>26705</v>
      </c>
      <c r="O5" s="84" t="s">
        <v>265</v>
      </c>
      <c r="P5" s="84">
        <v>42519</v>
      </c>
      <c r="Q5" s="38" t="s">
        <v>266</v>
      </c>
      <c r="R5" s="38" t="s">
        <v>251</v>
      </c>
      <c r="S5" s="84" t="s">
        <v>267</v>
      </c>
      <c r="T5" s="84" t="s">
        <v>267</v>
      </c>
      <c r="U5" s="84" t="s">
        <v>256</v>
      </c>
      <c r="V5" s="84" t="s">
        <v>268</v>
      </c>
      <c r="W5" s="84">
        <v>541</v>
      </c>
      <c r="X5" s="38" t="s">
        <v>269</v>
      </c>
      <c r="Y5" s="84">
        <v>348902234</v>
      </c>
      <c r="Z5" s="38" t="s">
        <v>270</v>
      </c>
      <c r="AA5" s="107" t="s">
        <v>271</v>
      </c>
      <c r="AB5" s="84">
        <v>54478</v>
      </c>
      <c r="AC5" s="107" t="s">
        <v>272</v>
      </c>
      <c r="AD5" s="84">
        <v>24</v>
      </c>
      <c r="AE5" s="84" t="s">
        <v>273</v>
      </c>
      <c r="AF5" s="84" t="s">
        <v>274</v>
      </c>
      <c r="AG5" s="107" t="s">
        <v>275</v>
      </c>
      <c r="AH5" s="84" t="s">
        <v>276</v>
      </c>
      <c r="AI5" s="107" t="s">
        <v>277</v>
      </c>
      <c r="AJ5" s="84">
        <v>2923</v>
      </c>
      <c r="AK5" s="84">
        <v>2900</v>
      </c>
      <c r="AL5" s="107" t="s">
        <v>278</v>
      </c>
      <c r="AM5" s="84">
        <v>51634.1</v>
      </c>
      <c r="AN5" s="111">
        <v>15088.9</v>
      </c>
      <c r="AO5" s="111">
        <v>66723</v>
      </c>
      <c r="AP5" s="111">
        <v>2843.9</v>
      </c>
      <c r="AQ5" s="111">
        <v>56.1</v>
      </c>
      <c r="AR5" s="111">
        <v>2900</v>
      </c>
      <c r="AS5" s="111">
        <v>2843.9</v>
      </c>
      <c r="AT5" s="111">
        <v>56.1</v>
      </c>
      <c r="AU5" s="111">
        <v>2900</v>
      </c>
      <c r="AV5" s="84">
        <v>38</v>
      </c>
      <c r="AW5" s="84"/>
      <c r="AX5" s="84"/>
      <c r="AY5" s="107"/>
      <c r="AZ5" s="84"/>
      <c r="BA5" s="84"/>
      <c r="BB5" s="84" t="s">
        <v>247</v>
      </c>
      <c r="BC5" s="84"/>
      <c r="BD5" s="107"/>
      <c r="BE5" s="84"/>
      <c r="BF5" s="38" t="s">
        <v>267</v>
      </c>
      <c r="BG5" s="84">
        <v>9546408067</v>
      </c>
      <c r="BH5" s="113" t="s">
        <v>248</v>
      </c>
      <c r="BI5" s="38" t="s">
        <v>111</v>
      </c>
      <c r="BJ5" s="85">
        <v>46024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2900</v>
      </c>
      <c r="BQ5" s="116" t="s">
        <v>201</v>
      </c>
      <c r="BR5" s="131" t="s">
        <v>280</v>
      </c>
    </row>
    <row r="6" spans="1:70" s="112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2026-03-26T04:18:03Z</dcterms:modified>
</cp:coreProperties>
</file>