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46\"/>
    </mc:Choice>
  </mc:AlternateContent>
  <xr:revisionPtr revIDLastSave="0" documentId="13_ncr:1_{E95F714D-1240-4330-AD4B-7FCAF9BA34C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<sst xmlns="http://schemas.openxmlformats.org/spreadsheetml/2006/main" count="333" uniqueCount="286">
  <si>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</si>
  <si>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</si>
  <si>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</si>
  <si>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</si>
  <si>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</si>
  <si>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</si>
  <si>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</si>
  <si>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</si>
  <si>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</si>
  <si>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</si>
  <si>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</si>
  <si>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</si>
  <si>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</si>
  <si>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</si>
  <si>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</si>
  <si>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</si>
  <si>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</si>
  <si>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</si>
  <si>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</si>
  <si>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</si>
  <si>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</si>
  <si>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</si>
  <si>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</si>
  <si>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</si>
  <si>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</si>
  <si>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</si>
  <si>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</si>
  <si>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</si>
  <si>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</si>
  <si>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</si>
  <si>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</si>
  <si>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</si>
  <si>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</si>
  <si>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</si>
  <si>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</si>
  <si>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</si>
  <si>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</si>
  <si>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</si>
  <si>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</si>
  <si>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</si>
  <si>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</si>
  <si>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</si>
  <si>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</si>
  <si>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</si>
  <si>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</si>
  <si>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</si>
  <si>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</si>
  <si>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</si>
  <si>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</si>
  <si>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</si>
  <si>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</si>
  <si>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</si>
  <si>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</si>
  <si>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</si>
  <si>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</si>
  <si>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</si>
  <si>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</si>
  <si>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</si>
  <si>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</si>
  <si>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</si>
  <si>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</si>
  <si>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</si>
  <si>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</si>
  <si>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</si>
  <si>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</si>
  <si>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</si>
  <si>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</si>
  <si>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</si>
  <si>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</si>
  <si>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</si>
  <si>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</si>
  <si>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</si>
  <si>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</si>
  <si>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</si>
  <si>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</si>
  <si>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</si>
  <si>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</si>
  <si>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</si>
  <si>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</si>
  <si>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</si>
  <si>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</si>
  <si>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</si>
  <si>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</si>
  <si>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</si>
  <si>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</si>
  <si>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</si>
  <si>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</si>
  <si>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</si>
  <si>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</si>
  <si>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</si>
  <si>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</si>
  <si>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</si>
  <si>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</si>
  <si>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</si>
  <si>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</si>
  <si>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</si>
  <si>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</si>
  <si>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</si>
  <si>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</si>
  <si>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</si>
  <si>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</si>
  <si>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</si>
  <si>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</si>
  <si>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</si>
  <si>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</si>
  <si>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</si>
  <si>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</si>
  <si>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</si>
  <si>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</si>
  <si>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</si>
  <si>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</si>
  <si>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</si>
  <si>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</si>
  <si>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</si>
  <si>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</si>
  <si>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</si>
  <si>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</si>
  <si>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</si>
  <si>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</si>
  <si>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</si>
  <si>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</si>
  <si>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</si>
  <si>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</si>
  <si>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</si>
  <si>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</si>
  <si>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</si>
  <si>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</si>
  <si>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</si>
  <si>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</si>
  <si>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</si>
  <si>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</si>
  <si>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</si>
  <si>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</si>
  <si>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</si>
  <si>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</si>
  <si>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</si>
  <si>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</si>
  <si>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</si>
  <si>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</si>
  <si>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</si>
  <si>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</si>
  <si>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</si>
  <si>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</si>
  <si>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</si>
  <si>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</si>
  <si>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</si>
  <si>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</si>
  <si>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</si>
  <si>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</si>
  <si>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</si>
  <si>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</si>
  <si>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</si>
  <si>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</si>
  <si>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</si>
  <si>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</si>
  <si>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</si>
  <si>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</si>
  <si>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</si>
  <si>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</si>
  <si>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</si>
  <si>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</si>
  <si>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</si>
  <si>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</si>
  <si>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</si>
  <si>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</si>
  <si>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</si>
  <si>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</si>
  <si>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</si>
  <si>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</si>
  <si>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</si>
  <si>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</si>
  <si>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</si>
  <si>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</si>
  <si>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</si>
  <si>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</si>
  <si>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</si>
  <si>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</si>
  <si>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</si>
  <si>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</si>
  <si>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</si>
  <si>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</si>
  <si>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</si>
  <si>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</si>
  <si>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</si>
  <si>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</si>
  <si>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</si>
  <si>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</si>
  <si>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</si>
  <si>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</si>
  <si>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</si>
  <si>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</si>
  <si>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</si>
  <si>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</si>
  <si>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</si>
  <si>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</si>
  <si>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</si>
  <si>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</si>
  <si>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</si>
  <si>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</si>
  <si>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</si>
  <si>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</si>
  <si>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</si>
  <si>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</si>
  <si>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</si>
  <si>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</si>
  <si>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</si>
  <si>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</si>
  <si>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</si>
  <si>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</si>
  <si>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</si>
  <si>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</si>
  <si>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</si>
  <si>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</si>
  <si>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</si>
  <si>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</si>
  <si>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</si>
  <si>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</si>
  <si>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</si>
  <si>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</si>
  <si>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</si>
  <si>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</si>
  <si>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</si>
  <si>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</si>
  <si>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</si>
  <si>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</si>
  <si>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</si>
  <si>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</si>
  <si>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</si>
  <si>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</si>
  <si>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</si>
  <si>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</si>
  <si>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</si>
  <si>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</si>
  <si>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</si>
  <si>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</si>
  <si>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</si>
  <si>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</si>
  <si>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</si>
  <si>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</si>
  <si>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</si>
  <si>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</si>
  <si>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</si>
  <si>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</si>
  <si>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</si>
  <si>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</si>
  <si>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</si>
  <si>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</si>
  <si>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</si>
  <si>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Kesariya</t>
  </si>
  <si>
    <t>BH2925</t>
  </si>
  <si>
    <t>Pipra</t>
  </si>
  <si>
    <t>Kundia</t>
  </si>
  <si>
    <t>Kundia C5</t>
  </si>
  <si>
    <t>Kundia C5 Munchun2 C5 G2</t>
  </si>
  <si>
    <t>Chetana</t>
  </si>
  <si>
    <t>SSF4646801</t>
  </si>
  <si>
    <t>GENERAL</t>
  </si>
  <si>
    <t>HINDU</t>
  </si>
  <si>
    <t>RUNA DEVI</t>
  </si>
  <si>
    <t>30-Sep-2023</t>
  </si>
  <si>
    <t>Thu</t>
  </si>
  <si>
    <t>1</t>
  </si>
  <si>
    <t>30 Sep 2023</t>
  </si>
  <si>
    <t>02-Nov-2023</t>
  </si>
  <si>
    <t>East</t>
  </si>
  <si>
    <t>Bihar</t>
  </si>
  <si>
    <t>SF0100048</t>
  </si>
  <si>
    <t>Sahil Kumar</t>
  </si>
  <si>
    <t>Juice Shop</t>
  </si>
  <si>
    <t>2.27 Yrs</t>
  </si>
  <si>
    <t>&gt; 2 to 4 Years</t>
  </si>
  <si>
    <t>29-Dec-2025</t>
  </si>
  <si>
    <t>Open</t>
  </si>
  <si>
    <t>Abhishek Kumar/SF0078355</t>
  </si>
  <si>
    <t>EMI taken through Personal UPI A/C on date-10/08/2025 of Rs.2240/- but entry not posted in FIMO by LO Ravi Kumar.</t>
  </si>
  <si>
    <t>Ravi Kumar</t>
  </si>
  <si>
    <t>LO</t>
  </si>
  <si>
    <t>SF0088005</t>
  </si>
  <si>
    <t>CSS</t>
  </si>
  <si>
    <t>Manoj Kumar chaurasiya/SF0033255</t>
  </si>
  <si>
    <t>Rakesh Kumar Sing/SF0007606</t>
  </si>
  <si>
    <t>Saketnath thakur/SF0062081</t>
  </si>
  <si>
    <t>Completed-Report Submitted</t>
  </si>
  <si>
    <t>Absconding</t>
  </si>
  <si>
    <t>FN25-26-03446</t>
  </si>
  <si>
    <t>Complaint Not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</si>
</sst>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BH2925</v>
      </c>
      <c r="D5" s="63" t="str">
        <f>IF('Physical Cash at Safe'!D28="Yes", 'Physical Cash at Safe'!A4, 'Borrower Wise Details'!C5)</f>
        <v>Pipra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Kesariya</v>
      </c>
      <c r="G5" s="61">
        <v>46020</v>
      </c>
      <c r="H5" s="107" t="s">
        <v>278</v>
      </c>
      <c r="I5" s="61">
        <v>46034</v>
      </c>
      <c r="J5" s="74" t="str">
        <f>IF('Physical Cash at Safe'!D28="Yes",'Physical Cash at Safe'!E28,IF('Borrower Wise Details'!D5&lt;&gt;"",'Borrower Wise Details'!D5,""))</f>
        <v>FN25-26-03446</v>
      </c>
      <c r="K5" s="81">
        <v>1</v>
      </c>
      <c r="L5" s="82">
        <v>2240</v>
      </c>
      <c r="M5" s="82">
        <v>0</v>
      </c>
      <c r="N5" s="82" t="s">
        <v>279</v>
      </c>
      <c r="O5" s="82" t="s">
        <v>280</v>
      </c>
      <c r="P5" s="82" t="s">
        <v>247</v>
      </c>
      <c r="Q5" s="82" t="s">
        <v>281</v>
      </c>
      <c r="R5" s="75" t="str">
        <f>IF('Physical Cash at Safe'!$D$28="Yes", 'Physical Cash at Safe'!$A$28, IF('Borrower Wise Details'!F5&lt;&gt;"", 'Borrower Wise Details'!F5, ""))</f>
        <v>Ravi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SF0088005</v>
      </c>
      <c r="U5" s="77" t="s">
        <v>283</v>
      </c>
      <c r="V5" s="61">
        <v>45789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282</v>
      </c>
      <c r="Z5" s="61">
        <v>46034</v>
      </c>
      <c r="AA5" s="61">
        <v>46034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46043</v>
      </c>
      <c r="AH5" s="70" t="s">
        <v>274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BH2925</v>
      </c>
      <c r="C5" s="50" t="str">
        <f>IF('Fraud Investigation Report'!D5="", "", 'Fraud Investigation Report'!D5)</f>
        <v>Pipra</v>
      </c>
      <c r="D5" s="68" t="str">
        <f>IF(OR('Fraud Investigation Report'!R5="", 'Fraud Investigation Report'!R5=0), "", 'Fraud Investigation Report'!R5)</f>
        <v>Ravi Kumar</v>
      </c>
      <c r="E5" s="68" t="str">
        <f>IF(OR('Fraud Investigation Report'!T5="", 'Fraud Investigation Report'!T5=0), "", 'Fraud Investigation Report'!T5)</f>
        <v>SF0088005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pane xSplit="10" ySplit="4" topLeftCell="P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BH2925</v>
      </c>
      <c r="C5" s="119" t="str">
        <f>IF('Loan Outstanding Report'!$H$5="", "", 'Loan Outstanding Report'!$H$5)</f>
        <v>Pipra</v>
      </c>
      <c r="D5" s="41" t="s">
        <v>284</v>
      </c>
      <c r="E5" s="65">
        <v>46034</v>
      </c>
      <c r="F5" s="38" t="s">
        <v>275</v>
      </c>
      <c r="G5" s="49" t="s">
        <v>277</v>
      </c>
      <c r="H5" s="49" t="s">
        <v>276</v>
      </c>
      <c r="I5" s="120" t="s">
        <v>252</v>
      </c>
      <c r="J5" s="120" t="s">
        <v>255</v>
      </c>
      <c r="K5" s="120" t="s">
        <v>258</v>
      </c>
      <c r="L5" s="11">
        <v>353218633</v>
      </c>
      <c r="M5" s="65" t="s">
        <v>259</v>
      </c>
      <c r="N5" s="124">
        <v>42000</v>
      </c>
      <c r="O5" s="124">
        <v>2240</v>
      </c>
      <c r="P5" s="121" t="s">
        <v>139</v>
      </c>
      <c r="Q5" s="80">
        <v>45879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274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70" zoomScaleNormal="70" workbookViewId="0">
      <selection activeCell="BR19" sqref="BR1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92.21875" style="99" bestFit="1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264</v>
      </c>
      <c r="C5" s="38" t="s">
        <v>265</v>
      </c>
      <c r="D5" s="38" t="s">
        <v>248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172597</v>
      </c>
      <c r="J5" s="38" t="s">
        <v>251</v>
      </c>
      <c r="K5" s="84">
        <v>172597</v>
      </c>
      <c r="L5" s="84" t="s">
        <v>266</v>
      </c>
      <c r="M5" s="38" t="s">
        <v>267</v>
      </c>
      <c r="N5" s="84">
        <v>361878</v>
      </c>
      <c r="O5" s="84" t="s">
        <v>252</v>
      </c>
      <c r="P5" s="84">
        <v>601207</v>
      </c>
      <c r="Q5" s="38" t="s">
        <v>253</v>
      </c>
      <c r="R5" s="38" t="s">
        <v>254</v>
      </c>
      <c r="S5" s="84" t="s">
        <v>255</v>
      </c>
      <c r="T5" s="84" t="s">
        <v>255</v>
      </c>
      <c r="U5" s="84" t="s">
        <v>256</v>
      </c>
      <c r="V5" s="84" t="s">
        <v>257</v>
      </c>
      <c r="W5" s="84">
        <v>541</v>
      </c>
      <c r="X5" s="38" t="s">
        <v>268</v>
      </c>
      <c r="Y5" s="84">
        <v>353218633</v>
      </c>
      <c r="Z5" s="38" t="s">
        <v>258</v>
      </c>
      <c r="AA5" s="108" t="s">
        <v>259</v>
      </c>
      <c r="AB5" s="84">
        <v>42000</v>
      </c>
      <c r="AC5" s="108" t="s">
        <v>260</v>
      </c>
      <c r="AD5" s="84">
        <v>24</v>
      </c>
      <c r="AE5" s="84" t="s">
        <v>261</v>
      </c>
      <c r="AF5" s="84" t="s">
        <v>269</v>
      </c>
      <c r="AG5" s="108" t="s">
        <v>262</v>
      </c>
      <c r="AH5" s="84" t="s">
        <v>270</v>
      </c>
      <c r="AI5" s="108" t="s">
        <v>263</v>
      </c>
      <c r="AJ5" s="84">
        <v>2240</v>
      </c>
      <c r="AK5" s="84">
        <v>2240</v>
      </c>
      <c r="AL5" s="108" t="s">
        <v>271</v>
      </c>
      <c r="AM5" s="84">
        <v>39760</v>
      </c>
      <c r="AN5" s="112">
        <v>12030</v>
      </c>
      <c r="AO5" s="112">
        <v>51790</v>
      </c>
      <c r="AP5" s="112">
        <v>2240</v>
      </c>
      <c r="AQ5" s="112">
        <v>0</v>
      </c>
      <c r="AR5" s="112">
        <v>2240</v>
      </c>
      <c r="AS5" s="112">
        <v>2240</v>
      </c>
      <c r="AT5" s="112">
        <v>0</v>
      </c>
      <c r="AU5" s="112">
        <v>2240</v>
      </c>
      <c r="AV5" s="84">
        <v>27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/>
      <c r="BG5" s="84"/>
      <c r="BH5" s="114" t="s">
        <v>273</v>
      </c>
      <c r="BI5" s="38" t="s">
        <v>110</v>
      </c>
      <c r="BJ5" s="85">
        <v>46027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203</v>
      </c>
      <c r="BR5" s="118" t="s">
        <v>274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2026-01-21T07:06:46Z</dcterms:modified>
</cp:coreProperties>
</file>