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80/"/>
    </mc:Choice>
  </mc:AlternateContent>
  <xr:revisionPtr revIDLastSave="101" documentId="8_{F8069C52-BDD7-4761-AE36-C1756A21E8EE}" xr6:coauthVersionLast="47" xr6:coauthVersionMax="47" xr10:uidLastSave="{0863B0D9-90DB-4471-A3F6-F7292864855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<sst xmlns="http://schemas.openxmlformats.org/spreadsheetml/2006/main" count="335" uniqueCount="290">
  <si>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</si>
  <si>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</si>
  <si>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</si>
  <si>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</si>
  <si>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</si>
  <si>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</si>
  <si>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</si>
  <si>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</si>
  <si>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</si>
  <si>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</si>
  <si>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</si>
  <si>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</si>
  <si>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</si>
  <si>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</si>
  <si>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</si>
  <si>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</si>
  <si>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</si>
  <si>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</si>
  <si>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</si>
  <si>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</si>
  <si>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</si>
  <si>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</si>
  <si>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</si>
  <si>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</si>
  <si>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</si>
  <si>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</si>
  <si>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</si>
  <si>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</si>
  <si>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</si>
  <si>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</si>
  <si>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</si>
  <si>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</si>
  <si>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</si>
  <si>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</si>
  <si>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</si>
  <si>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</si>
  <si>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</si>
  <si>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</si>
  <si>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</si>
  <si>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</si>
  <si>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</si>
  <si>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</si>
  <si>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</si>
  <si>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</si>
  <si>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</si>
  <si>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</si>
  <si>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</si>
  <si>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</si>
  <si>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</si>
  <si>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</si>
  <si>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</si>
  <si>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</si>
  <si>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</si>
  <si>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</si>
  <si>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</si>
  <si>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</si>
  <si>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</si>
  <si>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</si>
  <si>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</si>
  <si>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</si>
  <si>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</si>
  <si>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</si>
  <si>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</si>
  <si>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</si>
  <si>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</si>
  <si>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</si>
  <si>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</si>
  <si>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</si>
  <si>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</si>
  <si>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</si>
  <si>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</si>
  <si>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</si>
  <si>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</si>
  <si>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</si>
  <si>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</si>
  <si>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</si>
  <si>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</si>
  <si>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</si>
  <si>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</si>
  <si>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</si>
  <si>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</si>
  <si>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</si>
  <si>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</si>
  <si>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</si>
  <si>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</si>
  <si>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</si>
  <si>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</si>
  <si>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</si>
  <si>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</si>
  <si>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</si>
  <si>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</si>
  <si>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</si>
  <si>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</si>
  <si>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</si>
  <si>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</si>
  <si>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</si>
  <si>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</si>
  <si>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</si>
  <si>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</si>
  <si>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</si>
  <si>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</si>
  <si>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</si>
  <si>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</si>
  <si>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</si>
  <si>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</si>
  <si>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</si>
  <si>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</si>
  <si>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</si>
  <si>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</si>
  <si>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</si>
  <si>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</si>
  <si>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</si>
  <si>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</si>
  <si>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</si>
  <si>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</si>
  <si>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</si>
  <si>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</si>
  <si>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</si>
  <si>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</si>
  <si>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</si>
  <si>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</si>
  <si>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</si>
  <si>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</si>
  <si>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</si>
  <si>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</si>
  <si>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</si>
  <si>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</si>
  <si>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</si>
  <si>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</si>
  <si>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</si>
  <si>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</si>
  <si>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</si>
  <si>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</si>
  <si>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</si>
  <si>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</si>
  <si>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</si>
  <si>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</si>
  <si>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</si>
  <si>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</si>
  <si>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</si>
  <si>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</si>
  <si>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</si>
  <si>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</si>
  <si>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</si>
  <si>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</si>
  <si>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</si>
  <si>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</si>
  <si>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</si>
  <si>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</si>
  <si>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</si>
  <si>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</si>
  <si>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</si>
  <si>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</si>
  <si>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</si>
  <si>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</si>
  <si>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</si>
  <si>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</si>
  <si>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</si>
  <si>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</si>
  <si>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</si>
  <si>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</si>
  <si>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</si>
  <si>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</si>
  <si>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</si>
  <si>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</si>
  <si>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</si>
  <si>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</si>
  <si>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</si>
  <si>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</si>
  <si>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</si>
  <si>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</si>
  <si>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</si>
  <si>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</si>
  <si>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</si>
  <si>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</si>
  <si>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</si>
  <si>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</si>
  <si>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</si>
  <si>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</si>
  <si>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</si>
  <si>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</si>
  <si>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</si>
  <si>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</si>
  <si>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</si>
  <si>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</si>
  <si>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</si>
  <si>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</si>
  <si>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</si>
  <si>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</si>
  <si>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</si>
  <si>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</si>
  <si>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</si>
  <si>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</si>
  <si>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</si>
  <si>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</si>
  <si>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</si>
  <si>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</si>
  <si>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</si>
  <si>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</si>
  <si>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</si>
  <si>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</si>
  <si>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</si>
  <si>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</si>
  <si>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</si>
  <si>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</si>
  <si>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</si>
  <si>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</si>
  <si>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</si>
  <si>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</si>
  <si>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</si>
  <si>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</si>
  <si>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</si>
  <si>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</si>
  <si>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</si>
  <si>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</si>
  <si>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</si>
  <si>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</si>
  <si>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</si>
  <si>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</si>
  <si>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</si>
  <si>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</si>
  <si>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</si>
  <si>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</si>
  <si>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</si>
  <si>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</si>
  <si>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</si>
  <si>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</si>
  <si>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</si>
  <si>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</si>
  <si>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</si>
  <si>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</si>
  <si>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</si>
  <si>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</si>
  <si>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</si>
  <si>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</si>
  <si>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</si>
  <si>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</si>
  <si>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</si>
  <si>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</si>
  <si>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</si>
  <si>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</si>
  <si>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</si>
  <si>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</si>
  <si>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</si>
  <si>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</si>
  <si>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</si>
  <si>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</si>
  <si>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</si>
  <si>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</si>
  <si>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</si>
  <si>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Ahmedabad</t>
  </si>
  <si>
    <t>Chetana</t>
  </si>
  <si>
    <t>SSF4675443</t>
  </si>
  <si>
    <t>Agriculture &amp; Farming</t>
  </si>
  <si>
    <t>Open</t>
  </si>
  <si>
    <t>31-Mar-2025</t>
  </si>
  <si>
    <t>CSS</t>
  </si>
  <si>
    <t>Terminated</t>
  </si>
  <si>
    <t>Nikhil Rai/SF0075501</t>
  </si>
  <si>
    <t>Sudarshan Raosaheb Patil/SF0070235</t>
  </si>
  <si>
    <t>No Action Taken</t>
  </si>
  <si>
    <t>Nadiad</t>
  </si>
  <si>
    <t>GRGL1482</t>
  </si>
  <si>
    <t>Kheda - 1</t>
  </si>
  <si>
    <t>Matar</t>
  </si>
  <si>
    <t>SF0100782</t>
  </si>
  <si>
    <t>Vanrajsinh Ranjitsinh Parmar</t>
  </si>
  <si>
    <t>133</t>
  </si>
  <si>
    <t>ra  one</t>
  </si>
  <si>
    <t>SID2125312682</t>
  </si>
  <si>
    <t>GENERAL</t>
  </si>
  <si>
    <t>MUSLIM</t>
  </si>
  <si>
    <t>KHOKHAR MUMTAJBANU RAHEMATMIYA</t>
  </si>
  <si>
    <t>02-Dec-2023</t>
  </si>
  <si>
    <t>Mon</t>
  </si>
  <si>
    <t>6</t>
  </si>
  <si>
    <t>8.17 Yrs</t>
  </si>
  <si>
    <t>16 Oct 2020</t>
  </si>
  <si>
    <t>&gt; 6 to 10 Years</t>
  </si>
  <si>
    <t>01-Jan-2024</t>
  </si>
  <si>
    <t>01-Dec-2025</t>
  </si>
  <si>
    <t>Rajesh Talar/SF0064460</t>
  </si>
  <si>
    <t>Vipul sevak/SF0021971</t>
  </si>
  <si>
    <t>Completed-Report Pending</t>
  </si>
  <si>
    <t>Sodhaparmar Alpeshbhai Mohanbhai</t>
  </si>
  <si>
    <t>SF0083691</t>
  </si>
  <si>
    <t>BM</t>
  </si>
  <si>
    <t>Borrower was paid her 1 Emi Amount Total Rs: 4270/- on 07-Oct-2024  to BM:Sodhaparmar Alpeshbhai Mohanbhai but he not posted in FIMO.</t>
  </si>
  <si>
    <t>Sodhaparmar Alpeshbhai Mohanbhai/BM/SF0083691 was found involved in Collection amount misappropriation 
(Collected EMIs  amount but not posted to concerned borrowers accounts) on the names of 1 borrowers for the 
amounting to Rs. 4270/- based on the evidence available.
Total Fraud Amount = Rs. 4270/-
Amount Recovered and Accounted in FIMO = Rs. 0/-
Net Fraud Amount to be recovered = Rs.4270/-</t>
  </si>
  <si>
    <t>FN25-26-03480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</si>
</sst>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G4" sqref="G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GRGL1482</v>
      </c>
      <c r="D5" s="63" t="str">
        <f>IF('Physical Cash at Safe'!D28="Yes", 'Physical Cash at Safe'!B4, 'Borrower Wise Details'!C5)</f>
        <v>Kheda - 1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Ahmedabad</v>
      </c>
      <c r="G5" s="61">
        <v>46027</v>
      </c>
      <c r="H5" s="107" t="s">
        <v>256</v>
      </c>
      <c r="I5" s="61">
        <v>46034</v>
      </c>
      <c r="J5" s="74" t="str">
        <f>IF('Physical Cash at Safe'!D28="Yes",'Physical Cash at Safe'!E28,IF('Borrower Wise Details'!D5&lt;&gt;"",'Borrower Wise Details'!D5,""))</f>
        <v>FN25-26-03480</v>
      </c>
      <c r="K5" s="81">
        <v>1</v>
      </c>
      <c r="L5" s="82">
        <v>4270</v>
      </c>
      <c r="M5" s="82">
        <v>0</v>
      </c>
      <c r="N5" s="82" t="s">
        <v>282</v>
      </c>
      <c r="O5" s="82" t="s">
        <v>282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Sodhaparmar Alpeshbhai Mohanbhai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SF0083691</v>
      </c>
      <c r="U5" s="77" t="s">
        <v>257</v>
      </c>
      <c r="V5" s="61">
        <v>45980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46035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46086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GRGL1482</v>
      </c>
      <c r="C5" s="50" t="str">
        <f>IF('Fraud Investigation Report'!D5="", "", 'Fraud Investigation Report'!D5)</f>
        <v>Kheda - 1</v>
      </c>
      <c r="D5" s="68" t="str">
        <f>IF(OR('Fraud Investigation Report'!R5="", 'Fraud Investigation Report'!R5=0), "", 'Fraud Investigation Report'!R5)</f>
        <v>Sodhaparmar Alpeshbhai Mohanbhai</v>
      </c>
      <c r="E5" s="68" t="str">
        <f>IF(OR('Fraud Investigation Report'!T5="", 'Fraud Investigation Report'!T5=0), "", 'Fraud Investigation Report'!T5)</f>
        <v>SF0083691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FN25-26-03480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Normal="100" workbookViewId="0">
      <selection activeCell="K5" sqref="K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31.26953125" style="13" bestFit="1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GRGL1482</v>
      </c>
      <c r="C5" s="119" t="str">
        <f>IF('Loan Outstanding Report'!$H$5="", "", 'Loan Outstanding Report'!$H$5)</f>
        <v>Kheda - 1</v>
      </c>
      <c r="D5" s="165" t="s">
        <v>289</v>
      </c>
      <c r="E5" s="65">
        <v>46035</v>
      </c>
      <c r="F5" s="38" t="s">
        <v>284</v>
      </c>
      <c r="G5" s="49" t="s">
        <v>285</v>
      </c>
      <c r="H5" s="49" t="s">
        <v>286</v>
      </c>
      <c r="I5" s="120" t="s">
        <v>267</v>
      </c>
      <c r="J5" s="120" t="s">
        <v>269</v>
      </c>
      <c r="K5" s="120" t="s">
        <v>272</v>
      </c>
      <c r="L5" s="11">
        <v>353929374</v>
      </c>
      <c r="M5" s="65" t="s">
        <v>273</v>
      </c>
      <c r="N5" s="124">
        <v>80000</v>
      </c>
      <c r="O5" s="124">
        <v>4270</v>
      </c>
      <c r="P5" s="121" t="s">
        <v>139</v>
      </c>
      <c r="Q5" s="80">
        <v>45572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287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B1" zoomScaleNormal="100" workbookViewId="0">
      <selection activeCell="BB4" sqref="BB4"/>
    </sheetView>
  </sheetViews>
  <sheetFormatPr defaultColWidth="0" defaultRowHeight="14.5" zeroHeight="1" x14ac:dyDescent="0.35"/>
  <cols>
    <col min="1" max="1" width="14.81640625" style="99" bestFit="1" customWidth="1"/>
    <col min="2" max="2" width="9.453125" style="99" bestFit="1" customWidth="1"/>
    <col min="3" max="3" width="9.7265625" style="99" bestFit="1" customWidth="1"/>
    <col min="4" max="4" width="10.81640625" style="99" bestFit="1" customWidth="1"/>
    <col min="5" max="5" width="9.26953125" style="99" bestFit="1" customWidth="1"/>
    <col min="6" max="6" width="11.1796875" style="99" bestFit="1" customWidth="1"/>
    <col min="7" max="7" width="15.26953125" style="99" bestFit="1" customWidth="1"/>
    <col min="8" max="8" width="10.81640625" style="99" bestFit="1" customWidth="1"/>
    <col min="9" max="9" width="12.54296875" style="99" bestFit="1" customWidth="1"/>
    <col min="10" max="10" width="10.7265625" style="99" bestFit="1" customWidth="1"/>
    <col min="11" max="11" width="12.7265625" style="99" bestFit="1" customWidth="1"/>
    <col min="12" max="12" width="14.26953125" style="99" bestFit="1" customWidth="1"/>
    <col min="13" max="13" width="25" style="99" bestFit="1" customWidth="1"/>
    <col min="14" max="14" width="12.81640625" style="99" bestFit="1" customWidth="1"/>
    <col min="15" max="15" width="12.1796875" style="99" bestFit="1" customWidth="1"/>
    <col min="16" max="16" width="12.453125" style="99" bestFit="1" customWidth="1"/>
    <col min="17" max="17" width="15.54296875" style="99" bestFit="1" customWidth="1"/>
    <col min="18" max="18" width="16.81640625" style="99" bestFit="1" customWidth="1"/>
    <col min="19" max="20" width="13.7265625" style="99" bestFit="1" customWidth="1"/>
    <col min="21" max="21" width="9.81640625" style="99" bestFit="1" customWidth="1"/>
    <col min="22" max="22" width="11.7265625" style="99" bestFit="1" customWidth="1"/>
    <col min="23" max="23" width="12.7265625" style="99" bestFit="1" customWidth="1"/>
    <col min="24" max="24" width="18.54296875" style="99" bestFit="1" customWidth="1"/>
    <col min="25" max="25" width="12.453125" style="99" bestFit="1" customWidth="1"/>
    <col min="26" max="26" width="32.54296875" style="99" bestFit="1" customWidth="1"/>
    <col min="27" max="27" width="12.81640625" style="99" bestFit="1" customWidth="1"/>
    <col min="28" max="28" width="12" style="99" bestFit="1" customWidth="1"/>
    <col min="29" max="29" width="16.26953125" style="99" bestFit="1" customWidth="1"/>
    <col min="30" max="30" width="13.26953125" style="99" bestFit="1" customWidth="1"/>
    <col min="31" max="31" width="9.54296875" style="99" bestFit="1" customWidth="1"/>
    <col min="32" max="32" width="11.54296875" style="99" bestFit="1" customWidth="1"/>
    <col min="33" max="33" width="13.7265625" style="99" bestFit="1" customWidth="1"/>
    <col min="34" max="34" width="12.453125" style="99" bestFit="1" customWidth="1"/>
    <col min="35" max="35" width="14.453125" style="99" bestFit="1" customWidth="1"/>
    <col min="36" max="36" width="12.26953125" style="99" bestFit="1" customWidth="1"/>
    <col min="37" max="37" width="11.7265625" style="99" bestFit="1" customWidth="1"/>
    <col min="38" max="38" width="14.453125" style="99" bestFit="1" customWidth="1"/>
    <col min="39" max="44" width="13.26953125" style="99" bestFit="1" customWidth="1"/>
    <col min="45" max="47" width="13" style="99" bestFit="1" customWidth="1"/>
    <col min="48" max="48" width="12.7265625" style="99" bestFit="1" customWidth="1"/>
    <col min="49" max="49" width="11.81640625" style="99" bestFit="1" customWidth="1"/>
    <col min="50" max="50" width="10.81640625" style="99" bestFit="1" customWidth="1"/>
    <col min="51" max="51" width="15.26953125" style="99" bestFit="1" customWidth="1"/>
    <col min="52" max="53" width="12.54296875" style="99" bestFit="1" customWidth="1"/>
    <col min="54" max="54" width="10.453125" style="99" bestFit="1" customWidth="1"/>
    <col min="55" max="55" width="10.26953125" style="99" bestFit="1" customWidth="1"/>
    <col min="56" max="56" width="13.453125" style="99" bestFit="1" customWidth="1"/>
    <col min="57" max="57" width="12" style="99" bestFit="1" customWidth="1"/>
    <col min="58" max="58" width="10.54296875" style="99" bestFit="1" customWidth="1"/>
    <col min="59" max="59" width="19.1796875" style="99" bestFit="1" customWidth="1"/>
    <col min="60" max="60" width="25.54296875" style="99" bestFit="1" customWidth="1"/>
    <col min="61" max="61" width="20.81640625" style="99" bestFit="1" customWidth="1"/>
    <col min="62" max="62" width="25.7265625" style="99" bestFit="1" customWidth="1"/>
    <col min="63" max="63" width="23.26953125" style="100" bestFit="1" customWidth="1"/>
    <col min="64" max="64" width="24.26953125" style="100" bestFit="1" customWidth="1"/>
    <col min="65" max="65" width="16.1796875" style="101" bestFit="1" customWidth="1"/>
    <col min="66" max="66" width="24.453125" style="102" bestFit="1" customWidth="1"/>
    <col min="67" max="67" width="19.1796875" style="103" bestFit="1" customWidth="1"/>
    <col min="68" max="68" width="14.26953125" style="99" bestFit="1" customWidth="1"/>
    <col min="69" max="69" width="23.54296875" style="104" bestFit="1" customWidth="1"/>
    <col min="70" max="70" width="109.7265625" style="99" bestFit="1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261</v>
      </c>
      <c r="F5" s="38" t="s">
        <v>261</v>
      </c>
      <c r="G5" s="84" t="s">
        <v>262</v>
      </c>
      <c r="H5" s="38" t="s">
        <v>263</v>
      </c>
      <c r="I5" s="84">
        <v>41705</v>
      </c>
      <c r="J5" s="38" t="s">
        <v>264</v>
      </c>
      <c r="K5" s="84">
        <v>41705</v>
      </c>
      <c r="L5" s="84" t="s">
        <v>265</v>
      </c>
      <c r="M5" s="38" t="s">
        <v>266</v>
      </c>
      <c r="N5" s="84">
        <v>65410</v>
      </c>
      <c r="O5" s="84" t="s">
        <v>267</v>
      </c>
      <c r="P5" s="84">
        <v>94734</v>
      </c>
      <c r="Q5" s="38" t="s">
        <v>268</v>
      </c>
      <c r="R5" s="38" t="s">
        <v>251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253</v>
      </c>
      <c r="Y5" s="84">
        <v>353929374</v>
      </c>
      <c r="Z5" s="38" t="s">
        <v>272</v>
      </c>
      <c r="AA5" s="108" t="s">
        <v>273</v>
      </c>
      <c r="AB5" s="84">
        <v>80000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4270</v>
      </c>
      <c r="AK5" s="84">
        <v>4270</v>
      </c>
      <c r="AL5" s="108" t="s">
        <v>280</v>
      </c>
      <c r="AM5" s="84">
        <v>65619.179999999993</v>
      </c>
      <c r="AN5" s="112">
        <v>22130.82</v>
      </c>
      <c r="AO5" s="112">
        <v>87750</v>
      </c>
      <c r="AP5" s="112">
        <v>14380.82</v>
      </c>
      <c r="AQ5" s="112">
        <v>546.17999999999995</v>
      </c>
      <c r="AR5" s="112">
        <v>14927</v>
      </c>
      <c r="AS5" s="112">
        <v>14380.82</v>
      </c>
      <c r="AT5" s="112">
        <v>546.17999999999995</v>
      </c>
      <c r="AU5" s="112">
        <v>14927</v>
      </c>
      <c r="AV5" s="84">
        <v>25</v>
      </c>
      <c r="AW5" s="84"/>
      <c r="AX5" s="84"/>
      <c r="AY5" s="108"/>
      <c r="AZ5" s="84"/>
      <c r="BA5" s="84"/>
      <c r="BB5" s="84" t="s">
        <v>254</v>
      </c>
      <c r="BC5" s="84"/>
      <c r="BD5" s="108" t="s">
        <v>255</v>
      </c>
      <c r="BE5" s="84">
        <v>80000</v>
      </c>
      <c r="BF5" s="38" t="s">
        <v>252</v>
      </c>
      <c r="BG5" s="84">
        <v>9265827115</v>
      </c>
      <c r="BH5" s="114" t="s">
        <v>281</v>
      </c>
      <c r="BI5" s="38" t="s">
        <v>110</v>
      </c>
      <c r="BJ5" s="85">
        <v>46035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4270</v>
      </c>
      <c r="BQ5" s="117" t="s">
        <v>202</v>
      </c>
      <c r="BR5" s="130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2026-03-05T11:52:54Z</dcterms:modified>
</cp:coreProperties>
</file>