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514_Not Upload 10th Feb\"/>
    </mc:Choice>
  </mc:AlternateContent>
  <xr:revisionPtr revIDLastSave="0" documentId="13_ncr:1_{407B4CCD-2ABD-4D1E-A29B-9E0F91913C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<sst xmlns="http://schemas.openxmlformats.org/spreadsheetml/2006/main" count="345" uniqueCount="296">
  <si>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</si>
  <si>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</si>
  <si>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</si>
  <si>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</si>
  <si>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</si>
  <si>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</si>
  <si>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</si>
  <si>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</si>
  <si>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</si>
  <si>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</si>
  <si>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</si>
  <si>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</si>
  <si>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</si>
  <si>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</si>
  <si>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</si>
  <si>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</si>
  <si>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</si>
  <si>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</si>
  <si>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</si>
  <si>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</si>
  <si>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</si>
  <si>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</si>
  <si>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</si>
  <si>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</si>
  <si>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</si>
  <si>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</si>
  <si>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</si>
  <si>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</si>
  <si>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</si>
  <si>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</si>
  <si>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</si>
  <si>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</si>
  <si>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</si>
  <si>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</si>
  <si>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</si>
  <si>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</si>
  <si>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</si>
  <si>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</si>
  <si>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</si>
  <si>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</si>
  <si>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</si>
  <si>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</si>
  <si>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</si>
  <si>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</si>
  <si>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</si>
  <si>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</si>
  <si>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</si>
  <si>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</si>
  <si>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</si>
  <si>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</si>
  <si>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</si>
  <si>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</si>
  <si>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</si>
  <si>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</si>
  <si>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</si>
  <si>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</si>
  <si>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</si>
  <si>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</si>
  <si>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</si>
  <si>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</si>
  <si>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</si>
  <si>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</si>
  <si>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</si>
  <si>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</si>
  <si>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</si>
  <si>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</si>
  <si>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</si>
  <si>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</si>
  <si>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</si>
  <si>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</si>
  <si>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</si>
  <si>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</si>
  <si>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</si>
  <si>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</si>
  <si>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</si>
  <si>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</si>
  <si>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</si>
  <si>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</si>
  <si>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</si>
  <si>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</si>
  <si>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</si>
  <si>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</si>
  <si>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</si>
  <si>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</si>
  <si>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</si>
  <si>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</si>
  <si>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</si>
  <si>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</si>
  <si>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</si>
  <si>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</si>
  <si>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</si>
  <si>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</si>
  <si>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</si>
  <si>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</si>
  <si>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</si>
  <si>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</si>
  <si>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</si>
  <si>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</si>
  <si>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</si>
  <si>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</si>
  <si>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</si>
  <si>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</si>
  <si>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</si>
  <si>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</si>
  <si>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</si>
  <si>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</si>
  <si>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</si>
  <si>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</si>
  <si>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</si>
  <si>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</si>
  <si>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</si>
  <si>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</si>
  <si>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</si>
  <si>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</si>
  <si>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</si>
  <si>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</si>
  <si>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</si>
  <si>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</si>
  <si>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</si>
  <si>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</si>
  <si>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</si>
  <si>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</si>
  <si>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</si>
  <si>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</si>
  <si>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</si>
  <si>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</si>
  <si>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</si>
  <si>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</si>
  <si>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</si>
  <si>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</si>
  <si>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</si>
  <si>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</si>
  <si>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</si>
  <si>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</si>
  <si>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</si>
  <si>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</si>
  <si>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</si>
  <si>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</si>
  <si>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</si>
  <si>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</si>
  <si>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</si>
  <si>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</si>
  <si>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</si>
  <si>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</si>
  <si>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</si>
  <si>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</si>
  <si>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</si>
  <si>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</si>
  <si>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</si>
  <si>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</si>
  <si>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</si>
  <si>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</si>
  <si>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</si>
  <si>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</si>
  <si>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</si>
  <si>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</si>
  <si>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</si>
  <si>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</si>
  <si>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</si>
  <si>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</si>
  <si>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</si>
  <si>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</si>
  <si>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</si>
  <si>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</si>
  <si>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</si>
  <si>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</si>
  <si>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</si>
  <si>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</si>
  <si>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</si>
  <si>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</si>
  <si>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</si>
  <si>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</si>
  <si>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</si>
  <si>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</si>
  <si>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</si>
  <si>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</si>
  <si>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</si>
  <si>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</si>
  <si>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</si>
  <si>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</si>
  <si>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</si>
  <si>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</si>
  <si>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</si>
  <si>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</si>
  <si>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</si>
  <si>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</si>
  <si>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</si>
  <si>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</si>
  <si>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</si>
  <si>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</si>
  <si>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</si>
  <si>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</si>
  <si>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</si>
  <si>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</si>
  <si>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</si>
  <si>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</si>
  <si>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</si>
  <si>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</si>
  <si>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</si>
  <si>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</si>
  <si>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</si>
  <si>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</si>
  <si>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</si>
  <si>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</si>
  <si>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</si>
  <si>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</si>
  <si>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</si>
  <si>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</si>
  <si>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</si>
  <si>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</si>
  <si>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</si>
  <si>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</si>
  <si>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</si>
  <si>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</si>
  <si>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</si>
  <si>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</si>
  <si>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</si>
  <si>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</si>
  <si>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</si>
  <si>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</si>
  <si>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</si>
  <si>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</si>
  <si>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</si>
  <si>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</si>
  <si>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</si>
  <si>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</si>
  <si>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</si>
  <si>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</si>
  <si>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</si>
  <si>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</si>
  <si>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</si>
  <si>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</si>
  <si>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</si>
  <si>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</si>
  <si>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</si>
  <si>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</si>
  <si>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</si>
  <si>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</si>
  <si>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</si>
  <si>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</si>
  <si>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</si>
  <si>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</si>
  <si>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</si>
  <si>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</si>
  <si>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Vidya Sagar Kant/SF0075387</t>
  </si>
  <si>
    <t>Dual Staff</t>
  </si>
  <si>
    <t>Available &amp; Updated</t>
  </si>
  <si>
    <t>CSS</t>
  </si>
  <si>
    <t>Deependra Shrivastava/SF0002115</t>
  </si>
  <si>
    <t>Branch Manager</t>
  </si>
  <si>
    <t>Loan Outstanding Report Detailed Recon as on 19-Jan-2026</t>
  </si>
  <si>
    <t>Report generation date &amp; time: Wednesday, January 21, 2026 9:41 AM</t>
  </si>
  <si>
    <t>East</t>
  </si>
  <si>
    <t>Chhattisgarh</t>
  </si>
  <si>
    <t>Ambikapur</t>
  </si>
  <si>
    <t>Ramanuj Ganj</t>
  </si>
  <si>
    <t>JH3201</t>
  </si>
  <si>
    <t>Ranka</t>
  </si>
  <si>
    <t>Manpur</t>
  </si>
  <si>
    <t>SF0075374</t>
  </si>
  <si>
    <t>Pawan Kumar kashyap</t>
  </si>
  <si>
    <t>534308</t>
  </si>
  <si>
    <t>534308 Falak1</t>
  </si>
  <si>
    <t>Chetana</t>
  </si>
  <si>
    <t>SSF3692532</t>
  </si>
  <si>
    <t>OBC</t>
  </si>
  <si>
    <t>MUSLIM</t>
  </si>
  <si>
    <t>Agriculture &amp; Farming</t>
  </si>
  <si>
    <t>HUSENBANO BIBI</t>
  </si>
  <si>
    <t>29-Mar-2023</t>
  </si>
  <si>
    <t>Thu</t>
  </si>
  <si>
    <t>1</t>
  </si>
  <si>
    <t>2.82 Yrs</t>
  </si>
  <si>
    <t>29 Mar 2023</t>
  </si>
  <si>
    <t>&gt; 2 to 4 Years</t>
  </si>
  <si>
    <t>04-May-2023</t>
  </si>
  <si>
    <t>06-Feb-2025</t>
  </si>
  <si>
    <t>Open</t>
  </si>
  <si>
    <t>30-Jun-2025</t>
  </si>
  <si>
    <t>8709282724</t>
  </si>
  <si>
    <t>Rajkumar Yadav</t>
  </si>
  <si>
    <t>SF0067162</t>
  </si>
  <si>
    <t>Loan officer</t>
  </si>
  <si>
    <t>Suspended-Not Working</t>
  </si>
  <si>
    <t>Faishal Khan</t>
  </si>
  <si>
    <t>R</t>
  </si>
  <si>
    <t>SF0033482</t>
  </si>
  <si>
    <t>L</t>
  </si>
  <si>
    <t>Dinesh Kumar Yadav</t>
  </si>
  <si>
    <t>SF0070762</t>
  </si>
  <si>
    <t>Credit Assistant</t>
  </si>
  <si>
    <t>Suresh Kumar Padhan/SF0005800</t>
  </si>
  <si>
    <t xml:space="preserve">As per the complaint,observed that Loan officer Rajkumar Yadav/SF0067162 had embezzled 1 Borrower Pre-Closure Misappropriated amount Rs 8,200/- </t>
  </si>
  <si>
    <t>As Per Borrower Loan Card And Digital Payment, LO  Rajkumar Yadav/SF0067162  has Collected Pre-Closure amount Rs.8200/- on date 23-dec-24 but LO posted 2 EMI Amount RS. 2250/- On Date 2-jan-25 And 06-feb-25 in FIMO.</t>
  </si>
  <si>
    <t>As Per Borrower Digital Payment , LO  Rajkumar Yadav/SF0067162  has Collected  Pre Clouse amount Rs.8200/- on date 23-dec-24 but LO posted 2 EMI Amount RS. 2250/- On Date 2-jan-25 And 06-feb-25 in FIMO.</t>
  </si>
  <si>
    <t>FN25-26-03514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</si>
</sst>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4" fillId="0" borderId="15" xfId="17" applyFont="1" applyBorder="1" applyAlignment="1" applyProtection="1">
      <alignment horizontal="center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O5" sqref="O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46048</v>
      </c>
      <c r="H5" s="107" t="s">
        <v>247</v>
      </c>
      <c r="I5" s="61">
        <v>46050</v>
      </c>
      <c r="J5" s="74" t="str">
        <f>IF('Physical Cash at Safe'!D28="Yes",'Physical Cash at Safe'!E28,IF('Borrower Wise Details'!D5&lt;&gt;"",'Borrower Wise Details'!D5,""))</f>
        <v>FN25-26-03514</v>
      </c>
      <c r="K5" s="81">
        <v>1</v>
      </c>
      <c r="L5" s="82">
        <v>4840</v>
      </c>
      <c r="M5" s="82">
        <v>1200</v>
      </c>
      <c r="N5" s="82"/>
      <c r="O5" s="82"/>
      <c r="P5" s="82" t="s">
        <v>291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Rajkumar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SF0067162</v>
      </c>
      <c r="U5" s="77" t="s">
        <v>283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/>
      <c r="Z5" s="61">
        <v>46041</v>
      </c>
      <c r="AA5" s="61">
        <v>46042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E5" s="126">
        <f>IF(AND(AC5="", AD5=""), "", IF(AD5="", AC5, AC5 - IF(ISNUMBER(AD5), AD5, 0)))</f>
        <v>3700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46064</v>
      </c>
      <c r="AH5" s="70" t="s">
        <v>292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Rajkumar Yadav</v>
      </c>
      <c r="E5" s="68" t="str">
        <f>IF(OR('Fraud Investigation Report'!T5="", 'Fraud Investigation Report'!T5=0), "", 'Fraud Investigation Report'!T5)</f>
        <v>SF0067162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8200</v>
      </c>
      <c r="O5" s="69">
        <f>IF('Fraud Investigation Report'!AD5="", "", 'Fraud Investigation Report'!AD5)</f>
        <v>4500</v>
      </c>
      <c r="P5" s="126">
        <f>IF(AND(N5="", O5=""), "", IF(O5="", N5, N5 - IF(ISNUMBER(O5), O5, 0)))</f>
        <v>3700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256</v>
      </c>
      <c r="B4" s="41" t="s">
        <v>257</v>
      </c>
      <c r="C4" s="41" t="s">
        <v>255</v>
      </c>
      <c r="D4" s="41" t="s">
        <v>255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253</v>
      </c>
      <c r="B6" s="18">
        <v>46042</v>
      </c>
      <c r="C6" s="18">
        <v>46041</v>
      </c>
      <c r="D6" s="18">
        <v>46042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84</v>
      </c>
      <c r="C11" s="23">
        <f>B11*A11</f>
        <v>42000</v>
      </c>
      <c r="D11" s="25">
        <v>84</v>
      </c>
      <c r="E11" s="23">
        <f t="shared" ref="E11:E17" si="0">D11*A11</f>
        <v>42000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42677</v>
      </c>
      <c r="D19" s="30" t="s">
        <v>76</v>
      </c>
      <c r="E19" s="31">
        <f>SUM(E10:E18)</f>
        <v>42677</v>
      </c>
    </row>
    <row r="20" spans="1:5" ht="30" customHeight="1" x14ac:dyDescent="0.35">
      <c r="A20" s="145" t="s">
        <v>97</v>
      </c>
      <c r="B20" s="146"/>
      <c r="C20" s="32">
        <v>42677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245</v>
      </c>
      <c r="C32" s="37" t="s">
        <v>82</v>
      </c>
      <c r="D32" s="155" t="s">
        <v>246</v>
      </c>
      <c r="E32" s="156"/>
    </row>
    <row r="33" spans="1:5" ht="18" customHeight="1" x14ac:dyDescent="0.35">
      <c r="A33" s="37" t="s">
        <v>83</v>
      </c>
      <c r="B33" s="106" t="s">
        <v>285</v>
      </c>
      <c r="C33" s="39" t="s">
        <v>84</v>
      </c>
      <c r="D33" s="149" t="s">
        <v>287</v>
      </c>
      <c r="E33" s="150"/>
    </row>
    <row r="34" spans="1:5" ht="26" x14ac:dyDescent="0.35">
      <c r="A34" s="39" t="s">
        <v>217</v>
      </c>
      <c r="B34" s="106" t="s">
        <v>288</v>
      </c>
      <c r="C34" s="39" t="s">
        <v>218</v>
      </c>
      <c r="D34" s="151" t="s">
        <v>284</v>
      </c>
      <c r="E34" s="152"/>
    </row>
    <row r="35" spans="1:5" ht="26" x14ac:dyDescent="0.35">
      <c r="A35" s="39" t="s">
        <v>219</v>
      </c>
      <c r="B35" s="38" t="s">
        <v>289</v>
      </c>
      <c r="C35" s="39" t="s">
        <v>221</v>
      </c>
      <c r="D35" s="151" t="s">
        <v>286</v>
      </c>
      <c r="E35" s="152"/>
    </row>
    <row r="36" spans="1:5" ht="25.5" customHeight="1" x14ac:dyDescent="0.35">
      <c r="A36" s="39" t="s">
        <v>220</v>
      </c>
      <c r="B36" s="38" t="s">
        <v>290</v>
      </c>
      <c r="C36" s="39" t="s">
        <v>222</v>
      </c>
      <c r="D36" s="153" t="s">
        <v>249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165" t="s">
        <v>295</v>
      </c>
      <c r="E5" s="65">
        <v>46042</v>
      </c>
      <c r="F5" s="38" t="s">
        <v>280</v>
      </c>
      <c r="G5" s="49" t="s">
        <v>281</v>
      </c>
      <c r="H5" s="49" t="s">
        <v>282</v>
      </c>
      <c r="I5" s="120" t="s">
        <v>261</v>
      </c>
      <c r="J5" s="120" t="s">
        <v>264</v>
      </c>
      <c r="K5" s="120" t="s">
        <v>268</v>
      </c>
      <c r="L5" s="11">
        <v>351269886</v>
      </c>
      <c r="M5" s="65" t="s">
        <v>269</v>
      </c>
      <c r="N5" s="124">
        <v>41952</v>
      </c>
      <c r="O5" s="124">
        <v>2250</v>
      </c>
      <c r="P5" s="121" t="s">
        <v>140</v>
      </c>
      <c r="Q5" s="80">
        <v>45649</v>
      </c>
      <c r="R5" s="124">
        <v>8200</v>
      </c>
      <c r="S5" s="124">
        <v>4500</v>
      </c>
      <c r="T5" s="124">
        <v>0</v>
      </c>
      <c r="U5" s="125">
        <f t="shared" ref="U5" si="0">IF(AND(ISBLANK(R5),ISBLANK(S5),ISBLANK(T5)),"",R5-(S5+T5))</f>
        <v>3700</v>
      </c>
      <c r="V5" s="117" t="s">
        <v>202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104" zoomScaleNormal="104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255</v>
      </c>
      <c r="G5" s="84" t="s">
        <v>256</v>
      </c>
      <c r="H5" s="38" t="s">
        <v>257</v>
      </c>
      <c r="I5" s="84">
        <v>48475</v>
      </c>
      <c r="J5" s="38" t="s">
        <v>258</v>
      </c>
      <c r="K5" s="84">
        <v>48475</v>
      </c>
      <c r="L5" s="84" t="s">
        <v>259</v>
      </c>
      <c r="M5" s="38" t="s">
        <v>260</v>
      </c>
      <c r="N5" s="84">
        <v>79134</v>
      </c>
      <c r="O5" s="84" t="s">
        <v>261</v>
      </c>
      <c r="P5" s="84">
        <v>495372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351269886</v>
      </c>
      <c r="Z5" s="38" t="s">
        <v>268</v>
      </c>
      <c r="AA5" s="108" t="s">
        <v>269</v>
      </c>
      <c r="AB5" s="84">
        <v>41952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2241</v>
      </c>
      <c r="AK5" s="84">
        <v>2250</v>
      </c>
      <c r="AL5" s="108" t="s">
        <v>276</v>
      </c>
      <c r="AM5" s="84">
        <v>37582.58</v>
      </c>
      <c r="AN5" s="112">
        <v>11908.42</v>
      </c>
      <c r="AO5" s="112">
        <v>49491</v>
      </c>
      <c r="AP5" s="112">
        <v>4369.42</v>
      </c>
      <c r="AQ5" s="112">
        <v>130.58000000000001</v>
      </c>
      <c r="AR5" s="112">
        <v>4500</v>
      </c>
      <c r="AS5" s="112">
        <v>4369.42</v>
      </c>
      <c r="AT5" s="112">
        <v>130.58000000000001</v>
      </c>
      <c r="AU5" s="112">
        <v>4500</v>
      </c>
      <c r="AV5" s="84">
        <v>33</v>
      </c>
      <c r="AW5" s="84"/>
      <c r="AX5" s="84"/>
      <c r="AY5" s="108"/>
      <c r="AZ5" s="84"/>
      <c r="BA5" s="84"/>
      <c r="BB5" s="84" t="s">
        <v>277</v>
      </c>
      <c r="BC5" s="84"/>
      <c r="BD5" s="108" t="s">
        <v>278</v>
      </c>
      <c r="BE5" s="84">
        <v>41952</v>
      </c>
      <c r="BF5" s="38" t="s">
        <v>264</v>
      </c>
      <c r="BG5" s="84" t="s">
        <v>279</v>
      </c>
      <c r="BH5" s="114" t="s">
        <v>244</v>
      </c>
      <c r="BI5" s="38" t="s">
        <v>110</v>
      </c>
      <c r="BJ5" s="85">
        <v>46042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8200</v>
      </c>
      <c r="BQ5" s="117" t="s">
        <v>202</v>
      </c>
      <c r="BR5" s="118" t="s">
        <v>293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130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2026-02-11T06:26:53Z</dcterms:modified>
</cp:coreProperties>
</file>