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Reports to review &amp; upload\FN25-26-03546\"/>
    </mc:Choice>
  </mc:AlternateContent>
  <xr:revisionPtr revIDLastSave="0" documentId="13_ncr:1_{91E8A026-23FE-4904-A84C-79F43D3A862D}"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22" i="20"/>
  <c r="C21" i="20"/>
  <c r="C20" i="20"/>
  <c r="C19" i="20"/>
  <c r="C18" i="20"/>
  <c r="B15" i="20"/>
  <c r="B11" i="20"/>
  <c r="C11" i="20"/>
  <c r="B13" i="20"/>
  <c r="B22" i="20"/>
  <c r="B21" i="20"/>
  <c r="C17" i="20"/>
  <c r="B20" i="20"/>
  <c r="C16" i="20"/>
  <c r="B19" i="20"/>
  <c r="C15" i="20"/>
  <c r="B18" i="20"/>
  <c r="C13" i="20"/>
  <c r="B12" i="20"/>
  <c r="B17"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<sst xmlns="http://schemas.openxmlformats.org/spreadsheetml/2006/main" count="1812" uniqueCount="518">
  <si>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</si>
  <si>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</si>
  <si>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</si>
  <si>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</si>
  <si>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</si>
  <si>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</si>
  <si>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</si>
  <si>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</si>
  <si>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</si>
  <si>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</si>
  <si>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</si>
  <si>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</si>
  <si>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</si>
  <si>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</si>
  <si>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</si>
  <si>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</si>
  <si>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</si>
  <si>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</si>
  <si>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</si>
  <si>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</si>
  <si>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</si>
  <si>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</si>
  <si>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</si>
  <si>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</si>
  <si>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</si>
  <si>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</si>
  <si>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</si>
  <si>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</si>
  <si>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</si>
  <si>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</si>
  <si>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</si>
  <si>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</si>
  <si>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</si>
  <si>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</si>
  <si>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</si>
  <si>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</si>
  <si>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</si>
  <si>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</si>
  <si>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</si>
  <si>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</si>
  <si>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</si>
  <si>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</si>
  <si>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</si>
  <si>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</si>
  <si>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</si>
  <si>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</si>
  <si>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</si>
  <si>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</si>
  <si>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</si>
  <si>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</si>
  <si>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</si>
  <si>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</si>
  <si>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</si>
  <si>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</si>
  <si>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</si>
  <si>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</si>
  <si>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</si>
  <si>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</si>
  <si>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</si>
  <si>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</si>
  <si>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</si>
  <si>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</si>
  <si>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</si>
  <si>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</si>
  <si>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</si>
  <si>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</si>
  <si>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</si>
  <si>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</si>
  <si>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</si>
  <si>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</si>
  <si>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</si>
  <si>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</si>
  <si>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</si>
  <si>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</si>
  <si>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</si>
  <si>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</si>
  <si>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</si>
  <si>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</si>
  <si>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</si>
  <si>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</si>
  <si>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</si>
  <si>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</si>
  <si>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</si>
  <si>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</si>
  <si>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</si>
  <si>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</si>
  <si>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</si>
  <si>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</si>
  <si>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</si>
  <si>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</si>
  <si>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</si>
  <si>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</si>
  <si>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</si>
  <si>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</si>
  <si>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</si>
  <si>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</si>
  <si>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</si>
  <si>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</si>
  <si>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</si>
  <si>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</si>
  <si>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</si>
  <si>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</si>
  <si>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</si>
  <si>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</si>
  <si>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</si>
  <si>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</si>
  <si>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</si>
  <si>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</si>
  <si>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</si>
  <si>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</si>
  <si>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</si>
  <si>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</si>
  <si>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</si>
  <si>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</si>
  <si>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</si>
  <si>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</si>
  <si>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</si>
  <si>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</si>
  <si>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</si>
  <si>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</si>
  <si>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</si>
  <si>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</si>
  <si>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</si>
  <si>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</si>
  <si>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</si>
  <si>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</si>
  <si>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</si>
  <si>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</si>
  <si>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</si>
  <si>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</si>
  <si>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</si>
  <si>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</si>
  <si>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</si>
  <si>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</si>
  <si>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</si>
  <si>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</si>
  <si>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</si>
  <si>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</si>
  <si>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</si>
  <si>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</si>
  <si>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</si>
  <si>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</si>
  <si>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</si>
  <si>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</si>
  <si>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</si>
  <si>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</si>
  <si>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</si>
  <si>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</si>
  <si>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</si>
  <si>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</si>
  <si>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</si>
  <si>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</si>
  <si>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</si>
  <si>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</si>
  <si>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</si>
  <si>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</si>
  <si>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</si>
  <si>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</si>
  <si>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</si>
  <si>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</si>
  <si>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</si>
  <si>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</si>
  <si>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</si>
  <si>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</si>
  <si>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</si>
  <si>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</si>
  <si>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</si>
  <si>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</si>
  <si>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</si>
  <si>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</si>
  <si>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</si>
  <si>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</si>
  <si>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</si>
  <si>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</si>
  <si>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</si>
  <si>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</si>
  <si>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</si>
  <si>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</si>
  <si>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</si>
  <si>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</si>
  <si>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</si>
  <si>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</si>
  <si>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</si>
  <si>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</si>
  <si>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</si>
  <si>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</si>
  <si>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</si>
  <si>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</si>
  <si>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</si>
  <si>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</si>
  <si>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</si>
  <si>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</si>
  <si>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</si>
  <si>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</si>
  <si>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</si>
  <si>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</si>
  <si>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</si>
  <si>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</si>
  <si>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</si>
  <si>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</si>
  <si>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</si>
  <si>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</si>
  <si>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</si>
  <si>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</si>
  <si>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</si>
  <si>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</si>
  <si>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</si>
  <si>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</si>
  <si>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</si>
  <si>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</si>
  <si>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</si>
  <si>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</si>
  <si>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</si>
  <si>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</si>
  <si>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</si>
  <si>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</si>
  <si>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</si>
  <si>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</si>
  <si>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</si>
  <si>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</si>
  <si>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</si>
  <si>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</si>
  <si>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</si>
  <si>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</si>
  <si>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</si>
  <si>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</si>
  <si>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</si>
  <si>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</si>
  <si>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</si>
  <si>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</si>
  <si>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</si>
  <si>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</si>
  <si>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</si>
  <si>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</si>
  <si>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</si>
  <si>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</si>
  <si>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</si>
  <si>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</si>
  <si>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</si>
  <si>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</si>
  <si>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</si>
  <si>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</si>
  <si>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</si>
  <si>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</si>
  <si>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</si>
  <si>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</si>
  <si>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</si>
  <si>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</si>
  <si>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Loan Outstanding Report Detailed Recon as on 22-Feb-2026</t>
  </si>
  <si>
    <t>Report generation date &amp; time: Monday, February 23, 2026 1:41 PM</t>
  </si>
  <si>
    <t>East</t>
  </si>
  <si>
    <t>Bihar</t>
  </si>
  <si>
    <t>Jamui</t>
  </si>
  <si>
    <t>Aliganj</t>
  </si>
  <si>
    <t>BH2683</t>
  </si>
  <si>
    <t>Agahara</t>
  </si>
  <si>
    <t>SF0069523</t>
  </si>
  <si>
    <t>Sintu kumar Poddar</t>
  </si>
  <si>
    <t>494798</t>
  </si>
  <si>
    <t>moona</t>
  </si>
  <si>
    <t>Abhilasha - JLG Loans-Monthly-Migrated</t>
  </si>
  <si>
    <t>SID951374040662</t>
  </si>
  <si>
    <t>ST</t>
  </si>
  <si>
    <t>HINDU</t>
  </si>
  <si>
    <t>Ration shop</t>
  </si>
  <si>
    <t>Malti Devi</t>
  </si>
  <si>
    <t>PUJA</t>
  </si>
  <si>
    <t>SID951374040658</t>
  </si>
  <si>
    <t>SC</t>
  </si>
  <si>
    <t>Cloth Business</t>
  </si>
  <si>
    <t>KALWATIYA DEVI</t>
  </si>
  <si>
    <t>934258</t>
  </si>
  <si>
    <t>Abhilasha - JLG Loans-BiWeekly-Migrated</t>
  </si>
  <si>
    <t>SID951374040659</t>
  </si>
  <si>
    <t>Chappal or Shoe Maki</t>
  </si>
  <si>
    <t>KUSHMA DEVI</t>
  </si>
  <si>
    <t>SID951374040660</t>
  </si>
  <si>
    <t>Chappal or Shoe Busi</t>
  </si>
  <si>
    <t>LAKHLYA DEVI</t>
  </si>
  <si>
    <t>935189</t>
  </si>
  <si>
    <t>SID951374040667</t>
  </si>
  <si>
    <t>LALITA DEVI</t>
  </si>
  <si>
    <t>SID951374040669</t>
  </si>
  <si>
    <t>Savitri Devi</t>
  </si>
  <si>
    <t>SID951374040657</t>
  </si>
  <si>
    <t>SARITA DEVI</t>
  </si>
  <si>
    <t>SID951374040585</t>
  </si>
  <si>
    <t>Bakery Business</t>
  </si>
  <si>
    <t>RAMBHA DEVI</t>
  </si>
  <si>
    <t>SID951374040584</t>
  </si>
  <si>
    <t>SHANTI DEVI</t>
  </si>
  <si>
    <t>494799</t>
  </si>
  <si>
    <t>soni</t>
  </si>
  <si>
    <t>SID951374207811</t>
  </si>
  <si>
    <t>SINDHU DEVI</t>
  </si>
  <si>
    <t>SID951374211175</t>
  </si>
  <si>
    <t>RUBI DEVI</t>
  </si>
  <si>
    <t>SID951374207813</t>
  </si>
  <si>
    <t>DROPADI DEVI</t>
  </si>
  <si>
    <t>964325</t>
  </si>
  <si>
    <t>SID951374040588</t>
  </si>
  <si>
    <t>SID951374227267</t>
  </si>
  <si>
    <t>Fancy Shop</t>
  </si>
  <si>
    <t>prema Devi</t>
  </si>
  <si>
    <t>435648</t>
  </si>
  <si>
    <t>LAXMI</t>
  </si>
  <si>
    <t>SID951375378117</t>
  </si>
  <si>
    <t>BAGS SHOP</t>
  </si>
  <si>
    <t>Indu devi</t>
  </si>
  <si>
    <t>SID951374040670</t>
  </si>
  <si>
    <t>Manju Devi</t>
  </si>
  <si>
    <t>SID951374042471</t>
  </si>
  <si>
    <t>Snacks selling</t>
  </si>
  <si>
    <t>Sangita Devi</t>
  </si>
  <si>
    <t>SID951374040661</t>
  </si>
  <si>
    <t>SUSHILA DEVI</t>
  </si>
  <si>
    <t>Chetana Loans-Montly-Migrated</t>
  </si>
  <si>
    <t>SID951375031168</t>
  </si>
  <si>
    <t>Mobile  Service Cent</t>
  </si>
  <si>
    <t>KAJAL KUMARI</t>
  </si>
  <si>
    <t>SID951374045755</t>
  </si>
  <si>
    <t>TUSIYA DEVI</t>
  </si>
  <si>
    <t>Interim Loans-Monthly-Migrated</t>
  </si>
  <si>
    <t>SID951373589286</t>
  </si>
  <si>
    <t>PUTUL DEVI</t>
  </si>
  <si>
    <t>SID951374211176</t>
  </si>
  <si>
    <t>Mamta Devi</t>
  </si>
  <si>
    <t>SID951374042470</t>
  </si>
  <si>
    <t>Ranju Devi</t>
  </si>
  <si>
    <t>SID951374040664</t>
  </si>
  <si>
    <t>Agriculture &amp; Farming</t>
  </si>
  <si>
    <t>690044</t>
  </si>
  <si>
    <t>Aghara 01</t>
  </si>
  <si>
    <t>Chetana</t>
  </si>
  <si>
    <t>SID951375699323</t>
  </si>
  <si>
    <t>EBC</t>
  </si>
  <si>
    <t>Almirah Business</t>
  </si>
  <si>
    <t>MANJU DEVI</t>
  </si>
  <si>
    <t>690044 AGAHARA</t>
  </si>
  <si>
    <t>Agahara-01</t>
  </si>
  <si>
    <t>SSF4873391</t>
  </si>
  <si>
    <t>Fisheries</t>
  </si>
  <si>
    <t>RITA DEVI</t>
  </si>
  <si>
    <t>690044 AGAHARA Devrukhi1</t>
  </si>
  <si>
    <t>SSF2803194</t>
  </si>
  <si>
    <t>Cashew Business</t>
  </si>
  <si>
    <t>JANATI DEVI</t>
  </si>
  <si>
    <t>SID951374207812</t>
  </si>
  <si>
    <t>URAPRAMILA DEVI</t>
  </si>
  <si>
    <t>SID951375031171</t>
  </si>
  <si>
    <t>VIMALI DEVI</t>
  </si>
  <si>
    <t>SID951374040673</t>
  </si>
  <si>
    <t>KARNTI DEVI</t>
  </si>
  <si>
    <t>10-Jun-2019</t>
  </si>
  <si>
    <t>04</t>
  </si>
  <si>
    <t>2</t>
  </si>
  <si>
    <t>7.59 Yrs</t>
  </si>
  <si>
    <t>10 Jun 2019</t>
  </si>
  <si>
    <t>&gt; 6 to 10 Years</t>
  </si>
  <si>
    <t>27-Dec-2023</t>
  </si>
  <si>
    <t>Open</t>
  </si>
  <si>
    <t>30-Jun-2023</t>
  </si>
  <si>
    <t>7.60 Yrs</t>
  </si>
  <si>
    <t>31-Mar-2023</t>
  </si>
  <si>
    <t>12-Jun-2019</t>
  </si>
  <si>
    <t>12 Jun 2019</t>
  </si>
  <si>
    <t>26-Dec-2023</t>
  </si>
  <si>
    <t>19-Jun-2019</t>
  </si>
  <si>
    <t>19 Jun 2019</t>
  </si>
  <si>
    <t>26-Aug-2019</t>
  </si>
  <si>
    <t>7.45 Yrs</t>
  </si>
  <si>
    <t>26 Aug 2019</t>
  </si>
  <si>
    <t>31-Dec-2023</t>
  </si>
  <si>
    <t>10</t>
  </si>
  <si>
    <t>07-Nov-2019</t>
  </si>
  <si>
    <t>1</t>
  </si>
  <si>
    <t>6.30 Yrs</t>
  </si>
  <si>
    <t>07 Nov 2019</t>
  </si>
  <si>
    <t>11-Feb-2020</t>
  </si>
  <si>
    <t>3</t>
  </si>
  <si>
    <t>04-Dec-2022</t>
  </si>
  <si>
    <t>26-Mar-2021</t>
  </si>
  <si>
    <t>6.71 Yrs</t>
  </si>
  <si>
    <t>26 Mar 2021</t>
  </si>
  <si>
    <t>19-Mar-2021</t>
  </si>
  <si>
    <t>4</t>
  </si>
  <si>
    <t>19 Mar 2021</t>
  </si>
  <si>
    <t>20-Jan-2021</t>
  </si>
  <si>
    <t>30-Sep-2021</t>
  </si>
  <si>
    <t>04-Jul-2023</t>
  </si>
  <si>
    <t>23-Mar-2021</t>
  </si>
  <si>
    <t>7.87 Yrs</t>
  </si>
  <si>
    <t>23 Mar 2021</t>
  </si>
  <si>
    <t>13-Oct-2025</t>
  </si>
  <si>
    <t>23-Apr-2021</t>
  </si>
  <si>
    <t>23 Apr 2021</t>
  </si>
  <si>
    <t>16-Jun-2023</t>
  </si>
  <si>
    <t>6.02 Yrs</t>
  </si>
  <si>
    <t>18 Feb 2020</t>
  </si>
  <si>
    <t>06-Aug-2023</t>
  </si>
  <si>
    <t>02-Jun-2025</t>
  </si>
  <si>
    <t>16-Nov-2023</t>
  </si>
  <si>
    <t>2.27 Yrs</t>
  </si>
  <si>
    <t>16 Nov 2023</t>
  </si>
  <si>
    <t>&gt; 2 to 4 Years</t>
  </si>
  <si>
    <t>02-Jan-2024</t>
  </si>
  <si>
    <t>12-Dec-2025</t>
  </si>
  <si>
    <t>31-Dec-2025</t>
  </si>
  <si>
    <t>10-Feb-2024</t>
  </si>
  <si>
    <t>3.41 Yrs</t>
  </si>
  <si>
    <t>26 Sep 2022</t>
  </si>
  <si>
    <t>05-Mar-2024</t>
  </si>
  <si>
    <t>12-Jan-2026</t>
  </si>
  <si>
    <t>13-Mar-2024</t>
  </si>
  <si>
    <t>5</t>
  </si>
  <si>
    <t>02-Apr-2024</t>
  </si>
  <si>
    <t>21-Mar-2025</t>
  </si>
  <si>
    <t>31-Mar-2024</t>
  </si>
  <si>
    <t>07-May-2024</t>
  </si>
  <si>
    <t>04-Aug-2025</t>
  </si>
  <si>
    <t>02-Jun-2024</t>
  </si>
  <si>
    <t>GL-5</t>
  </si>
  <si>
    <t>02-Jul-2024</t>
  </si>
  <si>
    <t>11-Nov-2025</t>
  </si>
  <si>
    <t>7700816964</t>
  </si>
  <si>
    <t>9117874102</t>
  </si>
  <si>
    <t>9337963826</t>
  </si>
  <si>
    <t>9284170286</t>
  </si>
  <si>
    <t>8084085883</t>
  </si>
  <si>
    <t>8227022657</t>
  </si>
  <si>
    <t>7250609971</t>
  </si>
  <si>
    <t>7061154372</t>
  </si>
  <si>
    <t>8084925607</t>
  </si>
  <si>
    <t>8228934946</t>
  </si>
  <si>
    <t>7761967775</t>
  </si>
  <si>
    <t>8969668468</t>
  </si>
  <si>
    <t>7562960465</t>
  </si>
  <si>
    <t>8102104166</t>
  </si>
  <si>
    <t>8809442114</t>
  </si>
  <si>
    <t>6202011540</t>
  </si>
  <si>
    <t>9973299575</t>
  </si>
  <si>
    <t>9771528153</t>
  </si>
  <si>
    <t>9973879780</t>
  </si>
  <si>
    <t>9284909882</t>
  </si>
  <si>
    <t>9102378446</t>
  </si>
  <si>
    <t>8114562928</t>
  </si>
  <si>
    <t>9525033716</t>
  </si>
  <si>
    <t>9801304573</t>
  </si>
  <si>
    <t>7869807344</t>
  </si>
  <si>
    <t>8969849589</t>
  </si>
  <si>
    <t>8002972824</t>
  </si>
  <si>
    <t>7766860272</t>
  </si>
  <si>
    <t>7542084317</t>
  </si>
  <si>
    <t>8002780400</t>
  </si>
  <si>
    <t>Md Ejaz Ahmad/SF0042310</t>
  </si>
  <si>
    <t>when I visited this borrower house for verification , she didn't provide any evidence that she had completed the loan . According to the borrower she completed the loan. Not even provided the loan card.</t>
  </si>
  <si>
    <t>Borrower not paying the EMI and also not provided the Loan Card for verify.</t>
  </si>
  <si>
    <t>On dated 05-08-2025 LO Virendra kumar taken EMI from the borrower and written HO in loan card but that amount is not posted in FIMO.Amount-3470.</t>
  </si>
  <si>
    <t>Borrower didn't get the loan card from the branch staff.LO only write in a copy which are paid by borrower. On 04-11-2025 LO Virendra Kumar has taken EMI and not posted in FIMO of Rs.5560 but that amount is not posted in FIMO.</t>
  </si>
  <si>
    <t>Nima</t>
  </si>
  <si>
    <t>SF0090473</t>
  </si>
  <si>
    <t>Ankit Kumar</t>
  </si>
  <si>
    <t>448522</t>
  </si>
  <si>
    <t>salma 2 448522 G2</t>
  </si>
  <si>
    <t>SSF5337042</t>
  </si>
  <si>
    <t>MUSLIM</t>
  </si>
  <si>
    <t>Chilli Business</t>
  </si>
  <si>
    <t>MAIRUN KHATUN</t>
  </si>
  <si>
    <t>18-Nov-2024</t>
  </si>
  <si>
    <t>2.10 Yrs</t>
  </si>
  <si>
    <t>18 Jan 2024</t>
  </si>
  <si>
    <t>03-Jan-2025</t>
  </si>
  <si>
    <t>20-Aug-2025</t>
  </si>
  <si>
    <t>7991100394</t>
  </si>
  <si>
    <t>On dated 09-05-2025 , 13-06-2025, 11-07-2025 &amp; 08-08-2025 LO Virendra Kumar taken full EMI but Updated only 2080 in different dates. LO done viswas loan on 18-11-2024 without the information of borrower. Total fraud - 2240 * 4 = 8960 -8320 =640.</t>
  </si>
  <si>
    <t>SSF5336879</t>
  </si>
  <si>
    <t>PRAWEEN KHATUN</t>
  </si>
  <si>
    <t>10-Aug-2025</t>
  </si>
  <si>
    <t>7257817829</t>
  </si>
  <si>
    <t>On dated 09-05-2025 , 13-06-2025 LO Virendra Kumar taken full EMI but Updated only 2080 in different dates. LO done viswas loan on 18-11-2024 without the information of borrower. Total fraud - 2240 * 2 = 4480 -4160 =320.</t>
  </si>
  <si>
    <t>Borrower ready to pay.From last 1 year not paying.</t>
  </si>
  <si>
    <t>Borrower Migrated.</t>
  </si>
  <si>
    <t>Khaira</t>
  </si>
  <si>
    <t>382980</t>
  </si>
  <si>
    <t>382980 Santi1</t>
  </si>
  <si>
    <t>SSF2340603</t>
  </si>
  <si>
    <t>BOBI DEVI</t>
  </si>
  <si>
    <t>01-Sep-2024</t>
  </si>
  <si>
    <t>05</t>
  </si>
  <si>
    <t>3.96 Yrs</t>
  </si>
  <si>
    <t>12 Mar 2022</t>
  </si>
  <si>
    <t>11-Oct-2024</t>
  </si>
  <si>
    <t>09-Feb-2026</t>
  </si>
  <si>
    <t>6206308590</t>
  </si>
  <si>
    <t>LO</t>
  </si>
  <si>
    <t>SF0092787</t>
  </si>
  <si>
    <t>Virendra Kumar</t>
  </si>
  <si>
    <t>FN25-26-03546</t>
  </si>
  <si>
    <t>Hand Written Receipt</t>
  </si>
  <si>
    <t>Dual Staff</t>
  </si>
  <si>
    <t>R/284</t>
  </si>
  <si>
    <t>Devashish Kumar</t>
  </si>
  <si>
    <t>SF0093923</t>
  </si>
  <si>
    <t>BM</t>
  </si>
  <si>
    <t>Available &amp; Updated</t>
  </si>
  <si>
    <t>L/245</t>
  </si>
  <si>
    <t>Nilkamal Singh</t>
  </si>
  <si>
    <t>SF0095414</t>
  </si>
  <si>
    <t>BQM field</t>
  </si>
  <si>
    <t>FIR Not Filled</t>
  </si>
  <si>
    <t>IA</t>
  </si>
  <si>
    <t>Rajnish kumar / SF0046465</t>
  </si>
  <si>
    <t>Shashank verma/SF0078743</t>
  </si>
  <si>
    <t>Saket nath Thakur/SF0062081</t>
  </si>
  <si>
    <t>Suspended-Not Working</t>
  </si>
  <si>
    <t>Completed-Report Submitted</t>
  </si>
  <si>
    <t>1.Fraud has been identified by IA team on 27-01-2026 against LO Virendra Kumar /SF0092787.
2.Complaint has ben lodged by Complain team on 28-01-2026vide complain number - FN25-26-03546.
3.At the time of complain lodged 1 borrower was affected of Rs.1700.
4.Lo Virendra Kumar /SF0092787 has  been suspended from the company .
5.After verification done by FRM team out of 33 borrower 5 borrower was affected of Rs.50270 in which 38580 already recovered as FIMO and the rest panding amount to be recovered from LO is Rs.11690.</t>
  </si>
  <si>
    <t>Borrower Paying regular EMI but Viswas loan disbursed without the information of borrower in the month of 1-Sep-24. After that EMI become 2610 but LO Virendra Kumar taken EMI from the borrower of Rs.2780 and posting only 2610 in FIMO and rest 170 rs kept in his pocket.Previous loan I'd - 354142727. LO chhotu kumar had done the Viswas loan by saying his BM at that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</si>
</sst>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6" fillId="0" borderId="18" xfId="0" applyFont="1" applyBorder="1" applyAlignment="1">
      <alignment vertical="top" wrapText="1" readingOrder="1"/>
    </xf>
    <xf numFmtId="172" fontId="30" fillId="0" borderId="8" xfId="0" applyNumberFormat="1" applyFont="1" applyBorder="1" applyAlignment="1" applyProtection="1">
      <alignment horizontal="center" vertical="center" wrapText="1" readingOrder="1"/>
      <protection locked="0"/>
    </xf>
    <xf numFmtId="0" fontId="36" fillId="0" borderId="17" xfId="0" applyFont="1" applyBorder="1" applyAlignment="1">
      <alignment vertical="top" wrapText="1" readingOrder="1"/>
    </xf>
    <xf numFmtId="172" fontId="30" fillId="0" borderId="10" xfId="0" applyNumberFormat="1" applyFont="1" applyBorder="1" applyAlignment="1" applyProtection="1">
      <alignment horizontal="center" vertical="center" wrapText="1" readingOrder="1"/>
      <protection locked="0"/>
    </xf>
    <xf numFmtId="0" fontId="17" fillId="6" borderId="19" xfId="0" applyFont="1" applyFill="1" applyBorder="1" applyAlignment="1">
      <alignment horizontal="center" vertical="center" wrapText="1" readingOrder="1"/>
    </xf>
    <xf numFmtId="0" fontId="36" fillId="8" borderId="15" xfId="0" applyFont="1" applyFill="1" applyBorder="1" applyAlignment="1">
      <alignment vertical="top" wrapText="1"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183</v>
      </c>
      <c r="G1" s="85" t="s">
        <v>191</v>
      </c>
      <c r="H1" s="85" t="s">
        <v>194</v>
      </c>
      <c r="I1" s="100" t="s">
        <v>93</v>
      </c>
    </row>
    <row r="2" spans="1:11" x14ac:dyDescent="0.3">
      <c r="A2" s="56" t="s">
        <v>132</v>
      </c>
      <c r="B2" t="s">
        <v>104</v>
      </c>
      <c r="C2" s="54" t="s">
        <v>117</v>
      </c>
      <c r="D2" t="s">
        <v>108</v>
      </c>
      <c r="E2" t="s">
        <v>113</v>
      </c>
      <c r="F2" t="s">
        <v>184</v>
      </c>
      <c r="G2" t="s">
        <v>113</v>
      </c>
      <c r="H2" t="s">
        <v>192</v>
      </c>
      <c r="I2" t="s">
        <v>194</v>
      </c>
      <c r="J2" t="s">
        <v>236</v>
      </c>
      <c r="K2" s="101"/>
    </row>
    <row r="3" spans="1:11" x14ac:dyDescent="0.3">
      <c r="A3" s="56" t="s">
        <v>133</v>
      </c>
      <c r="B3" t="s">
        <v>105</v>
      </c>
      <c r="C3" s="54" t="s">
        <v>118</v>
      </c>
      <c r="D3" t="s">
        <v>109</v>
      </c>
      <c r="E3" t="s">
        <v>114</v>
      </c>
      <c r="F3" t="s">
        <v>185</v>
      </c>
      <c r="G3" t="s">
        <v>114</v>
      </c>
      <c r="H3" t="s">
        <v>193</v>
      </c>
      <c r="I3" t="s">
        <v>195</v>
      </c>
      <c r="J3" t="s">
        <v>237</v>
      </c>
      <c r="K3" s="101"/>
    </row>
    <row r="4" spans="1:11" x14ac:dyDescent="0.3">
      <c r="A4" s="56" t="s">
        <v>125</v>
      </c>
      <c r="B4" t="s">
        <v>106</v>
      </c>
      <c r="C4" s="54" t="s">
        <v>119</v>
      </c>
      <c r="D4" t="s">
        <v>154</v>
      </c>
      <c r="E4" t="s">
        <v>124</v>
      </c>
      <c r="F4" t="s">
        <v>186</v>
      </c>
      <c r="G4" s="54"/>
      <c r="I4" t="s">
        <v>196</v>
      </c>
      <c r="J4" t="s">
        <v>238</v>
      </c>
      <c r="K4" s="101"/>
    </row>
    <row r="5" spans="1:11" x14ac:dyDescent="0.3">
      <c r="A5" s="56" t="s">
        <v>134</v>
      </c>
      <c r="C5" s="54" t="s">
        <v>120</v>
      </c>
      <c r="D5" t="s">
        <v>112</v>
      </c>
      <c r="E5" t="s">
        <v>202</v>
      </c>
      <c r="F5" t="s">
        <v>187</v>
      </c>
      <c r="I5" t="s">
        <v>198</v>
      </c>
      <c r="K5" s="101"/>
    </row>
    <row r="6" spans="1:11" x14ac:dyDescent="0.3">
      <c r="A6" s="56" t="s">
        <v>143</v>
      </c>
      <c r="C6" s="54" t="s">
        <v>116</v>
      </c>
      <c r="D6" t="s">
        <v>110</v>
      </c>
      <c r="E6" t="s">
        <v>115</v>
      </c>
      <c r="I6" t="s">
        <v>199</v>
      </c>
      <c r="K6" s="101"/>
    </row>
    <row r="7" spans="1:11" x14ac:dyDescent="0.3">
      <c r="C7" s="54" t="s">
        <v>121</v>
      </c>
      <c r="E7" t="s">
        <v>111</v>
      </c>
      <c r="I7" t="s">
        <v>200</v>
      </c>
      <c r="K7" s="101"/>
    </row>
    <row r="8" spans="1:11" x14ac:dyDescent="0.3">
      <c r="C8" s="54" t="s">
        <v>122</v>
      </c>
      <c r="E8" t="s">
        <v>110</v>
      </c>
      <c r="I8" t="s">
        <v>201</v>
      </c>
      <c r="K8" s="101"/>
    </row>
    <row r="9" spans="1:11" x14ac:dyDescent="0.3">
      <c r="C9" s="54" t="s">
        <v>123</v>
      </c>
      <c r="I9" t="s">
        <v>197</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E1" zoomScaleNormal="100" workbookViewId="0">
      <pane ySplit="4" topLeftCell="A5" activePane="bottomLeft" state="frozen"/>
      <selection pane="bottomLeft" activeCell="M5" sqref="M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239</v>
      </c>
    </row>
    <row r="3" spans="1:34" ht="15.6" x14ac:dyDescent="0.3">
      <c r="A3" s="71" t="s">
        <v>240</v>
      </c>
      <c r="H3" s="113"/>
    </row>
    <row r="4" spans="1:34" ht="55.2" x14ac:dyDescent="0.3">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BH2683</v>
      </c>
      <c r="D5" s="64" t="str">
        <f>IF('Physical Cash at Safe'!D28="Yes", 'Physical Cash at Safe'!A4, 'Borrower Wise Details'!C5)</f>
        <v>Jamui</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Bihar</v>
      </c>
      <c r="G5" s="61">
        <v>46049</v>
      </c>
      <c r="H5" s="62" t="s">
        <v>510</v>
      </c>
      <c r="I5" s="61">
        <v>46050</v>
      </c>
      <c r="J5" s="79" t="str">
        <f>IF('Physical Cash at Safe'!D28="Yes",'Physical Cash at Safe'!E28,IF('Borrower Wise Details'!D5&lt;&gt;"",'Borrower Wise Details'!D5,""))</f>
        <v>FN25-26-03546</v>
      </c>
      <c r="K5" s="90">
        <v>1</v>
      </c>
      <c r="L5" s="91">
        <v>1700</v>
      </c>
      <c r="M5" s="91">
        <v>0</v>
      </c>
      <c r="N5" s="91" t="s">
        <v>511</v>
      </c>
      <c r="O5" s="91" t="s">
        <v>512</v>
      </c>
      <c r="P5" s="91" t="s">
        <v>238</v>
      </c>
      <c r="Q5" s="91" t="s">
        <v>513</v>
      </c>
      <c r="R5" s="80" t="str">
        <f>IF('Physical Cash at Safe'!$D$28="Yes", 'Physical Cash at Safe'!$A$28, IF('Borrower Wise Details'!F5&lt;&gt;"", 'Borrower Wise Details'!F5, ""))</f>
        <v>Virendra Kumar</v>
      </c>
      <c r="S5" s="79" t="str">
        <f>IF('Physical Cash at Safe'!$D$28="Yes", 'Physical Cash at Safe'!$C$28, IF('Borrower Wise Details'!H5&lt;&gt;"", 'Borrower Wise Details'!H5, ""))</f>
        <v>LO</v>
      </c>
      <c r="T5" s="79" t="str">
        <f>IF('Physical Cash at Safe'!$D$28="Yes", 'Physical Cash at Safe'!$B$28, IF('Borrower Wise Details'!G5&lt;&gt;"", 'Borrower Wise Details'!G5, ""))</f>
        <v>SF0092787</v>
      </c>
      <c r="U5" s="84" t="s">
        <v>514</v>
      </c>
      <c r="V5" s="61"/>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515</v>
      </c>
      <c r="Z5" s="61">
        <v>46076</v>
      </c>
      <c r="AA5" s="61">
        <v>46080</v>
      </c>
      <c r="AB5" s="111" cm="1">
        <f t="array" ref="AB5">IF(COUNTA('Loan Outstanding Report'!$BI$5:$BI$6000)=0,"",SUMPRODUCT(--(FREQUENCY(IF('Loan Outstanding Report'!$BI$5:$BI$6000&lt;&gt;"",MATCH('Loan Outstanding Report'!$S$5:$S$6000,'Loan Outstanding Report'!$S$5:$S$6000,0)),ROW('Loan Outstanding Report'!$S$5:$S$6000)-ROW('Loan Outstanding Report'!S5)+1)&gt;0)))</f>
        <v>33</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50270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38580</v>
      </c>
      <c r="AE5" s="81">
        <f>IF(AND(AC5="", AD5=""), "", IF(AD5="", AC5, AC5 - IF(ISNUMBER(AD5), AD5, 0)))</f>
        <v>11690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5</v>
      </c>
      <c r="AG5" s="61">
        <v>46105</v>
      </c>
      <c r="AH5" s="75" t="s">
        <v>516</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239</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35" t="s">
        <v>84</v>
      </c>
      <c r="I3" s="135"/>
      <c r="J3" s="135"/>
      <c r="K3" s="135"/>
      <c r="L3" s="135"/>
      <c r="M3" s="135"/>
      <c r="N3" s="57"/>
      <c r="O3" s="57"/>
      <c r="P3" s="57"/>
      <c r="Q3" s="57"/>
      <c r="R3" s="76"/>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
      <c r="A5" s="50">
        <v>1</v>
      </c>
      <c r="B5" s="60" t="str">
        <f>IF('Fraud Investigation Report'!C5="", "", 'Fraud Investigation Report'!C5)</f>
        <v>BH2683</v>
      </c>
      <c r="C5" s="50" t="str">
        <f>IF('Fraud Investigation Report'!D5="", "", 'Fraud Investigation Report'!D5)</f>
        <v>Jamui</v>
      </c>
      <c r="D5" s="73" t="str">
        <f>IF(OR('Fraud Investigation Report'!R5="", 'Fraud Investigation Report'!R5=0), "", 'Fraud Investigation Report'!R5)</f>
        <v>Virendra Kumar</v>
      </c>
      <c r="E5" s="73" t="str">
        <f>IF(OR('Fraud Investigation Report'!T5="", 'Fraud Investigation Report'!T5=0), "", 'Fraud Investigation Report'!T5)</f>
        <v>SF0092787</v>
      </c>
      <c r="F5" s="73" t="str">
        <f>IF(OR('Fraud Investigation Report'!S5="", 'Fraud Investigation Report'!S5=0), "", 'Fraud Investigation Report'!S5)</f>
        <v>LO</v>
      </c>
      <c r="G5" s="50" t="str">
        <f>IF('Fraud Investigation Report'!J5="", "", 'Fraud Investigation Report'!J5)</f>
        <v>FN25-26-03546</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50270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50270</v>
      </c>
      <c r="O5" s="107">
        <f>IF('Fraud Investigation Report'!AD5="", "", 'Fraud Investigation Report'!AD5)</f>
        <v>38580</v>
      </c>
      <c r="P5" s="106">
        <f>IF(AND(N5="", O5=""), "", IF(O5="", N5, N5 - IF(ISNUMBER(O5), O5, 0)))</f>
        <v>11690</v>
      </c>
      <c r="Q5" s="49" t="s">
        <v>238</v>
      </c>
      <c r="R5" s="95" t="s">
        <v>509</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C37" sqref="C37"/>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7" t="s">
        <v>2</v>
      </c>
      <c r="B1" s="138"/>
      <c r="C1" s="138"/>
      <c r="D1" s="138"/>
      <c r="E1" s="139"/>
    </row>
    <row r="2" spans="1:5" ht="18" x14ac:dyDescent="0.35">
      <c r="A2" s="14"/>
      <c r="B2" s="140" t="s">
        <v>239</v>
      </c>
      <c r="C2" s="140"/>
      <c r="D2" s="140"/>
      <c r="E2" s="15"/>
    </row>
    <row r="3" spans="1:5" ht="14.4" x14ac:dyDescent="0.3">
      <c r="A3" s="16" t="s">
        <v>1</v>
      </c>
      <c r="B3" s="16" t="s">
        <v>0</v>
      </c>
      <c r="C3" s="16" t="s">
        <v>64</v>
      </c>
      <c r="D3" s="16" t="s">
        <v>65</v>
      </c>
      <c r="E3" s="16" t="s">
        <v>66</v>
      </c>
    </row>
    <row r="4" spans="1:5" ht="24" customHeight="1" x14ac:dyDescent="0.3">
      <c r="A4" s="40" t="s">
        <v>254</v>
      </c>
      <c r="B4" s="41" t="s">
        <v>252</v>
      </c>
      <c r="C4" s="41" t="s">
        <v>253</v>
      </c>
      <c r="D4" s="41" t="s">
        <v>253</v>
      </c>
      <c r="E4" s="41" t="s">
        <v>252</v>
      </c>
    </row>
    <row r="5" spans="1:5" ht="35.25" customHeight="1" x14ac:dyDescent="0.3">
      <c r="A5" s="17" t="s">
        <v>4</v>
      </c>
      <c r="B5" s="17" t="s">
        <v>96</v>
      </c>
      <c r="C5" s="17" t="s">
        <v>209</v>
      </c>
      <c r="D5" s="17" t="s">
        <v>97</v>
      </c>
      <c r="E5" s="17" t="s">
        <v>67</v>
      </c>
    </row>
    <row r="6" spans="1:5" ht="25.5" customHeight="1" x14ac:dyDescent="0.3">
      <c r="A6" s="42" t="s">
        <v>251</v>
      </c>
      <c r="B6" s="18">
        <v>46079</v>
      </c>
      <c r="C6" s="18">
        <v>46078</v>
      </c>
      <c r="D6" s="18">
        <v>46079</v>
      </c>
      <c r="E6" s="19">
        <v>0.29166666666666669</v>
      </c>
    </row>
    <row r="7" spans="1:5" ht="15.6" x14ac:dyDescent="0.3">
      <c r="A7" s="141" t="s">
        <v>68</v>
      </c>
      <c r="B7" s="142"/>
      <c r="C7" s="142"/>
      <c r="D7" s="142"/>
      <c r="E7" s="142"/>
    </row>
    <row r="8" spans="1:5" ht="15" customHeight="1" x14ac:dyDescent="0.3">
      <c r="A8" s="143" t="s">
        <v>69</v>
      </c>
      <c r="B8" s="145" t="s">
        <v>89</v>
      </c>
      <c r="C8" s="146"/>
      <c r="D8" s="147" t="s">
        <v>70</v>
      </c>
      <c r="E8" s="148"/>
    </row>
    <row r="9" spans="1:5" ht="14.4" x14ac:dyDescent="0.3">
      <c r="A9" s="144"/>
      <c r="B9" s="20" t="s">
        <v>71</v>
      </c>
      <c r="C9" s="21" t="s">
        <v>72</v>
      </c>
      <c r="D9" s="21" t="s">
        <v>71</v>
      </c>
      <c r="E9" s="21" t="s">
        <v>72</v>
      </c>
    </row>
    <row r="10" spans="1:5" ht="14.4" x14ac:dyDescent="0.3">
      <c r="A10" s="22">
        <v>2000</v>
      </c>
      <c r="B10" s="108"/>
      <c r="C10" s="23"/>
      <c r="D10" s="108"/>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49" t="s">
        <v>94</v>
      </c>
      <c r="B20" s="150"/>
      <c r="C20" s="32">
        <v>0</v>
      </c>
      <c r="D20" s="33" t="s">
        <v>88</v>
      </c>
      <c r="E20" s="34">
        <v>0</v>
      </c>
    </row>
    <row r="21" spans="1:5" ht="30" customHeight="1" x14ac:dyDescent="0.3">
      <c r="A21" s="151" t="s">
        <v>85</v>
      </c>
      <c r="B21" s="152"/>
      <c r="C21" s="34">
        <v>0</v>
      </c>
      <c r="D21" s="33" t="s">
        <v>86</v>
      </c>
      <c r="E21" s="34">
        <v>0</v>
      </c>
    </row>
    <row r="22" spans="1:5" ht="30" customHeight="1" x14ac:dyDescent="0.3">
      <c r="A22" s="151" t="s">
        <v>75</v>
      </c>
      <c r="B22" s="152"/>
      <c r="C22" s="34">
        <v>0</v>
      </c>
      <c r="D22" s="35" t="s">
        <v>76</v>
      </c>
      <c r="E22" s="34"/>
    </row>
    <row r="23" spans="1:5" ht="30" customHeight="1" x14ac:dyDescent="0.3">
      <c r="A23" s="151" t="s">
        <v>77</v>
      </c>
      <c r="B23" s="152"/>
      <c r="C23" s="52">
        <f>(C19+C21)-(E20+E21)-E19</f>
        <v>0</v>
      </c>
      <c r="D23" s="53" t="s">
        <v>208</v>
      </c>
      <c r="E23" s="34">
        <v>0</v>
      </c>
    </row>
    <row r="24" spans="1:5" ht="82.5" customHeight="1" x14ac:dyDescent="0.3">
      <c r="A24" s="33" t="s">
        <v>245</v>
      </c>
      <c r="B24" s="136"/>
      <c r="C24" s="136"/>
      <c r="D24" s="136"/>
      <c r="E24" s="136"/>
    </row>
    <row r="25" spans="1:5" ht="57.75" customHeight="1" x14ac:dyDescent="0.3">
      <c r="A25" s="36" t="s">
        <v>78</v>
      </c>
      <c r="B25" s="158"/>
      <c r="C25" s="158"/>
      <c r="D25" s="158"/>
      <c r="E25" s="158"/>
    </row>
    <row r="26" spans="1:5" ht="20.100000000000001" customHeight="1" x14ac:dyDescent="0.3">
      <c r="A26" s="163" t="s">
        <v>182</v>
      </c>
      <c r="B26" s="163"/>
      <c r="C26" s="163"/>
      <c r="D26" s="163"/>
      <c r="E26" s="163"/>
    </row>
    <row r="27" spans="1:5" ht="27.75" customHeight="1" x14ac:dyDescent="0.3">
      <c r="A27" s="77" t="s">
        <v>135</v>
      </c>
      <c r="B27" s="77" t="s">
        <v>136</v>
      </c>
      <c r="C27" s="77" t="s">
        <v>137</v>
      </c>
      <c r="D27" s="77" t="s">
        <v>178</v>
      </c>
      <c r="E27" s="77" t="s">
        <v>179</v>
      </c>
    </row>
    <row r="28" spans="1:5" ht="30" customHeight="1" x14ac:dyDescent="0.3">
      <c r="A28" s="41"/>
      <c r="B28" s="41"/>
      <c r="C28" s="43"/>
      <c r="D28" s="43"/>
      <c r="E28" s="88"/>
    </row>
    <row r="29" spans="1:5" ht="30" customHeight="1" x14ac:dyDescent="0.3">
      <c r="A29" s="77" t="s">
        <v>181</v>
      </c>
      <c r="B29" s="78" t="s">
        <v>180</v>
      </c>
      <c r="C29" s="77" t="s">
        <v>210</v>
      </c>
      <c r="D29" s="161" t="s">
        <v>211</v>
      </c>
      <c r="E29" s="162"/>
    </row>
    <row r="30" spans="1:5" ht="40.049999999999997" customHeight="1" x14ac:dyDescent="0.3">
      <c r="A30" s="86"/>
      <c r="B30" s="86"/>
      <c r="C30" s="87" t="str">
        <f>IF(AND(A30="",B30=""),"",A30-B30)</f>
        <v/>
      </c>
      <c r="D30" s="164"/>
      <c r="E30" s="165"/>
    </row>
    <row r="31" spans="1:5" ht="15" customHeight="1" x14ac:dyDescent="0.3">
      <c r="A31" s="166"/>
      <c r="B31" s="167"/>
      <c r="C31" s="167"/>
      <c r="D31" s="167"/>
      <c r="E31" s="168"/>
    </row>
    <row r="32" spans="1:5" ht="24.75" customHeight="1" x14ac:dyDescent="0.3">
      <c r="A32" s="37" t="s">
        <v>212</v>
      </c>
      <c r="B32" s="38" t="s">
        <v>499</v>
      </c>
      <c r="C32" s="37" t="s">
        <v>79</v>
      </c>
      <c r="D32" s="159" t="s">
        <v>504</v>
      </c>
      <c r="E32" s="160"/>
    </row>
    <row r="33" spans="1:5" ht="18" customHeight="1" x14ac:dyDescent="0.3">
      <c r="A33" s="37" t="s">
        <v>80</v>
      </c>
      <c r="B33" s="38" t="s">
        <v>500</v>
      </c>
      <c r="C33" s="39" t="s">
        <v>81</v>
      </c>
      <c r="D33" s="153" t="s">
        <v>505</v>
      </c>
      <c r="E33" s="154"/>
    </row>
    <row r="34" spans="1:5" ht="27.6" x14ac:dyDescent="0.3">
      <c r="A34" s="39" t="s">
        <v>213</v>
      </c>
      <c r="B34" s="38" t="s">
        <v>501</v>
      </c>
      <c r="C34" s="39" t="s">
        <v>214</v>
      </c>
      <c r="D34" s="155" t="s">
        <v>506</v>
      </c>
      <c r="E34" s="156"/>
    </row>
    <row r="35" spans="1:5" ht="27.6" x14ac:dyDescent="0.3">
      <c r="A35" s="39" t="s">
        <v>215</v>
      </c>
      <c r="B35" s="38" t="s">
        <v>502</v>
      </c>
      <c r="C35" s="39" t="s">
        <v>217</v>
      </c>
      <c r="D35" s="155" t="s">
        <v>507</v>
      </c>
      <c r="E35" s="156"/>
    </row>
    <row r="36" spans="1:5" ht="25.5" customHeight="1" x14ac:dyDescent="0.3">
      <c r="A36" s="39" t="s">
        <v>216</v>
      </c>
      <c r="B36" s="38" t="s">
        <v>503</v>
      </c>
      <c r="C36" s="39" t="s">
        <v>218</v>
      </c>
      <c r="D36" s="157" t="s">
        <v>508</v>
      </c>
      <c r="E36" s="157"/>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K1" zoomScaleNormal="100" workbookViewId="0">
      <selection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239</v>
      </c>
    </row>
    <row r="3" spans="1:23" ht="15.6" x14ac:dyDescent="0.3">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
      <c r="A5" s="65">
        <v>1</v>
      </c>
      <c r="B5" s="60" t="str">
        <f>IF('Loan Outstanding Report'!$G$5="", "", 'Loan Outstanding Report'!$G$5)</f>
        <v>BH2683</v>
      </c>
      <c r="C5" s="60" t="str">
        <f>IF('Loan Outstanding Report'!$H$5="", "", 'Loan Outstanding Report'!$H$5)</f>
        <v>Jamui</v>
      </c>
      <c r="D5" s="41" t="s">
        <v>497</v>
      </c>
      <c r="E5" s="66">
        <v>46076</v>
      </c>
      <c r="F5" s="93" t="s">
        <v>496</v>
      </c>
      <c r="G5" s="49" t="s">
        <v>495</v>
      </c>
      <c r="H5" s="49" t="s">
        <v>494</v>
      </c>
      <c r="I5" s="49" t="s">
        <v>483</v>
      </c>
      <c r="J5" s="49" t="s">
        <v>485</v>
      </c>
      <c r="K5" s="49" t="s">
        <v>486</v>
      </c>
      <c r="L5" s="11">
        <v>358173900</v>
      </c>
      <c r="M5" s="67" t="s">
        <v>487</v>
      </c>
      <c r="N5" s="49">
        <v>49000</v>
      </c>
      <c r="O5" s="49">
        <v>2610</v>
      </c>
      <c r="P5" s="67" t="s">
        <v>132</v>
      </c>
      <c r="Q5" s="89">
        <v>45637</v>
      </c>
      <c r="R5" s="49">
        <v>2780</v>
      </c>
      <c r="S5" s="49">
        <v>2610</v>
      </c>
      <c r="T5" s="49">
        <v>0</v>
      </c>
      <c r="U5" s="68">
        <f t="shared" ref="U5:U69" si="0">IF(AND(ISBLANK(R5),ISBLANK(S5),ISBLANK(T5)),"",R5-(S5+T5))</f>
        <v>170</v>
      </c>
      <c r="V5" s="42" t="s">
        <v>194</v>
      </c>
      <c r="W5" s="69" t="s">
        <v>517</v>
      </c>
    </row>
    <row r="6" spans="1:23" ht="30" customHeight="1" x14ac:dyDescent="0.3">
      <c r="A6" s="65">
        <v>2</v>
      </c>
      <c r="B6" s="60" t="str">
        <f>IF(J6&lt;&gt;"", $B$5, "")</f>
        <v>BH2683</v>
      </c>
      <c r="C6" s="50" t="str">
        <f>IF(J6&lt;&gt;"", $C$5, "")</f>
        <v>Jamui</v>
      </c>
      <c r="D6" s="50" t="str">
        <f>IF(J6&lt;&gt;"", $D$5, "")</f>
        <v>FN25-26-03546</v>
      </c>
      <c r="E6" s="66">
        <v>46076</v>
      </c>
      <c r="F6" s="50" t="str">
        <f>IF(J6&lt;&gt;"", $F$5, "")</f>
        <v>Virendra Kumar</v>
      </c>
      <c r="G6" s="50" t="str">
        <f>IF(J6&lt;&gt;"", $G$5, "")</f>
        <v>SF0092787</v>
      </c>
      <c r="H6" s="50" t="str">
        <f>IF(J6&lt;&gt;"", $H$5, "")</f>
        <v>LO</v>
      </c>
      <c r="I6" s="49" t="s">
        <v>483</v>
      </c>
      <c r="J6" s="49" t="s">
        <v>485</v>
      </c>
      <c r="K6" s="49" t="s">
        <v>486</v>
      </c>
      <c r="L6" s="11">
        <v>358173900</v>
      </c>
      <c r="M6" s="67" t="s">
        <v>487</v>
      </c>
      <c r="N6" s="49">
        <v>49000</v>
      </c>
      <c r="O6" s="49">
        <v>2610</v>
      </c>
      <c r="P6" s="67" t="s">
        <v>132</v>
      </c>
      <c r="Q6" s="67">
        <v>45667</v>
      </c>
      <c r="R6" s="49">
        <v>2780</v>
      </c>
      <c r="S6" s="49">
        <v>2610</v>
      </c>
      <c r="T6" s="49">
        <v>0</v>
      </c>
      <c r="U6" s="68">
        <f t="shared" si="0"/>
        <v>170</v>
      </c>
      <c r="V6" s="42" t="s">
        <v>194</v>
      </c>
      <c r="W6" s="69" t="s">
        <v>517</v>
      </c>
    </row>
    <row r="7" spans="1:23" ht="30" customHeight="1" x14ac:dyDescent="0.3">
      <c r="A7" s="65">
        <v>3</v>
      </c>
      <c r="B7" s="60" t="str">
        <f t="shared" ref="B7:B70" si="1">IF(J7&lt;&gt;"", $B$5, "")</f>
        <v>BH2683</v>
      </c>
      <c r="C7" s="50" t="str">
        <f t="shared" ref="C7:C70" si="2">IF(J7&lt;&gt;"", $C$5, "")</f>
        <v>Jamui</v>
      </c>
      <c r="D7" s="50" t="str">
        <f t="shared" ref="D7:D70" si="3">IF(J7&lt;&gt;"", $D$5, "")</f>
        <v>FN25-26-03546</v>
      </c>
      <c r="E7" s="66">
        <v>46076</v>
      </c>
      <c r="F7" s="50" t="str">
        <f t="shared" ref="F7:F70" si="4">IF(J7&lt;&gt;"", $F$5, "")</f>
        <v>Virendra Kumar</v>
      </c>
      <c r="G7" s="50" t="str">
        <f t="shared" ref="G7:G70" si="5">IF(J7&lt;&gt;"", $G$5, "")</f>
        <v>SF0092787</v>
      </c>
      <c r="H7" s="50" t="str">
        <f t="shared" ref="H7:H70" si="6">IF(J7&lt;&gt;"", $H$5, "")</f>
        <v>LO</v>
      </c>
      <c r="I7" s="49" t="s">
        <v>483</v>
      </c>
      <c r="J7" s="49" t="s">
        <v>485</v>
      </c>
      <c r="K7" s="49" t="s">
        <v>486</v>
      </c>
      <c r="L7" s="11">
        <v>358173900</v>
      </c>
      <c r="M7" s="67" t="s">
        <v>487</v>
      </c>
      <c r="N7" s="49">
        <v>49000</v>
      </c>
      <c r="O7" s="49">
        <v>2610</v>
      </c>
      <c r="P7" s="67" t="s">
        <v>132</v>
      </c>
      <c r="Q7" s="67">
        <v>45702</v>
      </c>
      <c r="R7" s="49">
        <v>2780</v>
      </c>
      <c r="S7" s="49">
        <v>2610</v>
      </c>
      <c r="T7" s="49">
        <v>0</v>
      </c>
      <c r="U7" s="68">
        <f t="shared" si="0"/>
        <v>170</v>
      </c>
      <c r="V7" s="42" t="s">
        <v>194</v>
      </c>
      <c r="W7" s="69" t="s">
        <v>517</v>
      </c>
    </row>
    <row r="8" spans="1:23" ht="30" customHeight="1" x14ac:dyDescent="0.3">
      <c r="A8" s="65">
        <v>4</v>
      </c>
      <c r="B8" s="60" t="str">
        <f t="shared" si="1"/>
        <v>BH2683</v>
      </c>
      <c r="C8" s="50" t="str">
        <f t="shared" si="2"/>
        <v>Jamui</v>
      </c>
      <c r="D8" s="50" t="str">
        <f t="shared" si="3"/>
        <v>FN25-26-03546</v>
      </c>
      <c r="E8" s="66">
        <v>46076</v>
      </c>
      <c r="F8" s="50" t="str">
        <f t="shared" si="4"/>
        <v>Virendra Kumar</v>
      </c>
      <c r="G8" s="50" t="str">
        <f t="shared" si="5"/>
        <v>SF0092787</v>
      </c>
      <c r="H8" s="50" t="str">
        <f t="shared" si="6"/>
        <v>LO</v>
      </c>
      <c r="I8" s="49" t="s">
        <v>483</v>
      </c>
      <c r="J8" s="49" t="s">
        <v>485</v>
      </c>
      <c r="K8" s="49" t="s">
        <v>486</v>
      </c>
      <c r="L8" s="11">
        <v>358173900</v>
      </c>
      <c r="M8" s="67" t="s">
        <v>487</v>
      </c>
      <c r="N8" s="49">
        <v>49000</v>
      </c>
      <c r="O8" s="49">
        <v>2610</v>
      </c>
      <c r="P8" s="67" t="s">
        <v>132</v>
      </c>
      <c r="Q8" s="67">
        <v>45730</v>
      </c>
      <c r="R8" s="49">
        <v>2780</v>
      </c>
      <c r="S8" s="49">
        <v>2610</v>
      </c>
      <c r="T8" s="49">
        <v>0</v>
      </c>
      <c r="U8" s="68">
        <f t="shared" si="0"/>
        <v>170</v>
      </c>
      <c r="V8" s="42" t="s">
        <v>194</v>
      </c>
      <c r="W8" s="69" t="s">
        <v>517</v>
      </c>
    </row>
    <row r="9" spans="1:23" ht="30" customHeight="1" x14ac:dyDescent="0.3">
      <c r="A9" s="65">
        <v>5</v>
      </c>
      <c r="B9" s="60" t="str">
        <f t="shared" si="1"/>
        <v>BH2683</v>
      </c>
      <c r="C9" s="50" t="str">
        <f t="shared" si="2"/>
        <v>Jamui</v>
      </c>
      <c r="D9" s="50" t="str">
        <f t="shared" si="3"/>
        <v>FN25-26-03546</v>
      </c>
      <c r="E9" s="66">
        <v>46076</v>
      </c>
      <c r="F9" s="50" t="str">
        <f t="shared" si="4"/>
        <v>Virendra Kumar</v>
      </c>
      <c r="G9" s="50" t="str">
        <f t="shared" si="5"/>
        <v>SF0092787</v>
      </c>
      <c r="H9" s="50" t="str">
        <f t="shared" si="6"/>
        <v>LO</v>
      </c>
      <c r="I9" s="49" t="s">
        <v>483</v>
      </c>
      <c r="J9" s="49" t="s">
        <v>485</v>
      </c>
      <c r="K9" s="49" t="s">
        <v>486</v>
      </c>
      <c r="L9" s="11">
        <v>358173900</v>
      </c>
      <c r="M9" s="67" t="s">
        <v>487</v>
      </c>
      <c r="N9" s="49">
        <v>49000</v>
      </c>
      <c r="O9" s="49">
        <v>2610</v>
      </c>
      <c r="P9" s="67" t="s">
        <v>132</v>
      </c>
      <c r="Q9" s="67">
        <v>45758</v>
      </c>
      <c r="R9" s="49">
        <v>2780</v>
      </c>
      <c r="S9" s="49">
        <v>2610</v>
      </c>
      <c r="T9" s="49">
        <v>0</v>
      </c>
      <c r="U9" s="68">
        <f t="shared" si="0"/>
        <v>170</v>
      </c>
      <c r="V9" s="42" t="s">
        <v>194</v>
      </c>
      <c r="W9" s="69" t="s">
        <v>517</v>
      </c>
    </row>
    <row r="10" spans="1:23" ht="30" customHeight="1" x14ac:dyDescent="0.3">
      <c r="A10" s="65">
        <v>6</v>
      </c>
      <c r="B10" s="60" t="str">
        <f t="shared" si="1"/>
        <v>BH2683</v>
      </c>
      <c r="C10" s="50" t="str">
        <f t="shared" si="2"/>
        <v>Jamui</v>
      </c>
      <c r="D10" s="50" t="str">
        <f t="shared" si="3"/>
        <v>FN25-26-03546</v>
      </c>
      <c r="E10" s="66">
        <v>46076</v>
      </c>
      <c r="F10" s="50" t="str">
        <f t="shared" si="4"/>
        <v>Virendra Kumar</v>
      </c>
      <c r="G10" s="50" t="str">
        <f t="shared" si="5"/>
        <v>SF0092787</v>
      </c>
      <c r="H10" s="50" t="str">
        <f t="shared" si="6"/>
        <v>LO</v>
      </c>
      <c r="I10" s="49" t="s">
        <v>483</v>
      </c>
      <c r="J10" s="49" t="s">
        <v>485</v>
      </c>
      <c r="K10" s="49" t="s">
        <v>486</v>
      </c>
      <c r="L10" s="11">
        <v>358173900</v>
      </c>
      <c r="M10" s="67" t="s">
        <v>487</v>
      </c>
      <c r="N10" s="49">
        <v>49000</v>
      </c>
      <c r="O10" s="49">
        <v>2610</v>
      </c>
      <c r="P10" s="67" t="s">
        <v>132</v>
      </c>
      <c r="Q10" s="67">
        <v>45786</v>
      </c>
      <c r="R10" s="49">
        <v>2780</v>
      </c>
      <c r="S10" s="49">
        <v>2610</v>
      </c>
      <c r="T10" s="49">
        <v>0</v>
      </c>
      <c r="U10" s="68">
        <f t="shared" si="0"/>
        <v>170</v>
      </c>
      <c r="V10" s="42" t="s">
        <v>194</v>
      </c>
      <c r="W10" s="69" t="s">
        <v>517</v>
      </c>
    </row>
    <row r="11" spans="1:23" ht="30" customHeight="1" x14ac:dyDescent="0.3">
      <c r="A11" s="65">
        <v>7</v>
      </c>
      <c r="B11" s="60" t="str">
        <f t="shared" si="1"/>
        <v>BH2683</v>
      </c>
      <c r="C11" s="50" t="str">
        <f t="shared" si="2"/>
        <v>Jamui</v>
      </c>
      <c r="D11" s="50" t="str">
        <f t="shared" si="3"/>
        <v>FN25-26-03546</v>
      </c>
      <c r="E11" s="66">
        <v>46076</v>
      </c>
      <c r="F11" s="50" t="str">
        <f t="shared" si="4"/>
        <v>Virendra Kumar</v>
      </c>
      <c r="G11" s="50" t="str">
        <f t="shared" si="5"/>
        <v>SF0092787</v>
      </c>
      <c r="H11" s="50" t="str">
        <f t="shared" si="6"/>
        <v>LO</v>
      </c>
      <c r="I11" s="49" t="s">
        <v>483</v>
      </c>
      <c r="J11" s="49" t="s">
        <v>485</v>
      </c>
      <c r="K11" s="49" t="s">
        <v>486</v>
      </c>
      <c r="L11" s="11">
        <v>358173900</v>
      </c>
      <c r="M11" s="67" t="s">
        <v>487</v>
      </c>
      <c r="N11" s="49">
        <v>49000</v>
      </c>
      <c r="O11" s="49">
        <v>2610</v>
      </c>
      <c r="P11" s="67" t="s">
        <v>132</v>
      </c>
      <c r="Q11" s="67">
        <v>45821</v>
      </c>
      <c r="R11" s="49">
        <v>2780</v>
      </c>
      <c r="S11" s="49">
        <v>2610</v>
      </c>
      <c r="T11" s="49">
        <v>0</v>
      </c>
      <c r="U11" s="68">
        <f t="shared" si="0"/>
        <v>170</v>
      </c>
      <c r="V11" s="42" t="s">
        <v>194</v>
      </c>
      <c r="W11" s="69" t="s">
        <v>517</v>
      </c>
    </row>
    <row r="12" spans="1:23" ht="30" customHeight="1" x14ac:dyDescent="0.3">
      <c r="A12" s="65">
        <v>8</v>
      </c>
      <c r="B12" s="60" t="str">
        <f t="shared" si="1"/>
        <v>BH2683</v>
      </c>
      <c r="C12" s="50" t="str">
        <f t="shared" si="2"/>
        <v>Jamui</v>
      </c>
      <c r="D12" s="50" t="str">
        <f t="shared" si="3"/>
        <v>FN25-26-03546</v>
      </c>
      <c r="E12" s="66">
        <v>46076</v>
      </c>
      <c r="F12" s="50" t="str">
        <f t="shared" si="4"/>
        <v>Virendra Kumar</v>
      </c>
      <c r="G12" s="50" t="str">
        <f t="shared" si="5"/>
        <v>SF0092787</v>
      </c>
      <c r="H12" s="50" t="str">
        <f t="shared" si="6"/>
        <v>LO</v>
      </c>
      <c r="I12" s="49" t="s">
        <v>483</v>
      </c>
      <c r="J12" s="49" t="s">
        <v>485</v>
      </c>
      <c r="K12" s="49" t="s">
        <v>486</v>
      </c>
      <c r="L12" s="11">
        <v>358173900</v>
      </c>
      <c r="M12" s="67" t="s">
        <v>487</v>
      </c>
      <c r="N12" s="49">
        <v>49000</v>
      </c>
      <c r="O12" s="49">
        <v>2610</v>
      </c>
      <c r="P12" s="67" t="s">
        <v>132</v>
      </c>
      <c r="Q12" s="67">
        <v>45849</v>
      </c>
      <c r="R12" s="49">
        <v>2780</v>
      </c>
      <c r="S12" s="49">
        <v>2610</v>
      </c>
      <c r="T12" s="49">
        <v>0</v>
      </c>
      <c r="U12" s="68">
        <f t="shared" si="0"/>
        <v>170</v>
      </c>
      <c r="V12" s="42" t="s">
        <v>194</v>
      </c>
      <c r="W12" s="69" t="s">
        <v>517</v>
      </c>
    </row>
    <row r="13" spans="1:23" ht="30" customHeight="1" x14ac:dyDescent="0.3">
      <c r="A13" s="65">
        <v>9</v>
      </c>
      <c r="B13" s="60" t="str">
        <f t="shared" si="1"/>
        <v>BH2683</v>
      </c>
      <c r="C13" s="50" t="str">
        <f t="shared" si="2"/>
        <v>Jamui</v>
      </c>
      <c r="D13" s="50" t="str">
        <f t="shared" si="3"/>
        <v>FN25-26-03546</v>
      </c>
      <c r="E13" s="66">
        <v>46076</v>
      </c>
      <c r="F13" s="50" t="str">
        <f t="shared" si="4"/>
        <v>Virendra Kumar</v>
      </c>
      <c r="G13" s="50" t="str">
        <f t="shared" si="5"/>
        <v>SF0092787</v>
      </c>
      <c r="H13" s="50" t="str">
        <f t="shared" si="6"/>
        <v>LO</v>
      </c>
      <c r="I13" s="49" t="s">
        <v>483</v>
      </c>
      <c r="J13" s="49" t="s">
        <v>485</v>
      </c>
      <c r="K13" s="49" t="s">
        <v>486</v>
      </c>
      <c r="L13" s="11">
        <v>358173900</v>
      </c>
      <c r="M13" s="67" t="s">
        <v>487</v>
      </c>
      <c r="N13" s="49">
        <v>49000</v>
      </c>
      <c r="O13" s="49">
        <v>2610</v>
      </c>
      <c r="P13" s="67" t="s">
        <v>132</v>
      </c>
      <c r="Q13" s="67">
        <v>45877</v>
      </c>
      <c r="R13" s="49">
        <v>2780</v>
      </c>
      <c r="S13" s="49">
        <v>2610</v>
      </c>
      <c r="T13" s="49">
        <v>0</v>
      </c>
      <c r="U13" s="68">
        <f t="shared" si="0"/>
        <v>170</v>
      </c>
      <c r="V13" s="42" t="s">
        <v>194</v>
      </c>
      <c r="W13" s="69" t="s">
        <v>517</v>
      </c>
    </row>
    <row r="14" spans="1:23" ht="30" customHeight="1" x14ac:dyDescent="0.3">
      <c r="A14" s="65">
        <v>10</v>
      </c>
      <c r="B14" s="60" t="str">
        <f t="shared" si="1"/>
        <v>BH2683</v>
      </c>
      <c r="C14" s="50" t="str">
        <f t="shared" si="2"/>
        <v>Jamui</v>
      </c>
      <c r="D14" s="50" t="str">
        <f t="shared" si="3"/>
        <v>FN25-26-03546</v>
      </c>
      <c r="E14" s="66">
        <v>46076</v>
      </c>
      <c r="F14" s="50" t="str">
        <f t="shared" si="4"/>
        <v>Virendra Kumar</v>
      </c>
      <c r="G14" s="50" t="str">
        <f t="shared" si="5"/>
        <v>SF0092787</v>
      </c>
      <c r="H14" s="50" t="str">
        <f t="shared" si="6"/>
        <v>LO</v>
      </c>
      <c r="I14" s="49" t="s">
        <v>483</v>
      </c>
      <c r="J14" s="49" t="s">
        <v>485</v>
      </c>
      <c r="K14" s="49" t="s">
        <v>486</v>
      </c>
      <c r="L14" s="11">
        <v>358173900</v>
      </c>
      <c r="M14" s="67" t="s">
        <v>487</v>
      </c>
      <c r="N14" s="49">
        <v>49000</v>
      </c>
      <c r="O14" s="49">
        <v>2610</v>
      </c>
      <c r="P14" s="67" t="s">
        <v>132</v>
      </c>
      <c r="Q14" s="67">
        <v>45912</v>
      </c>
      <c r="R14" s="49">
        <v>2780</v>
      </c>
      <c r="S14" s="49">
        <v>2610</v>
      </c>
      <c r="T14" s="49">
        <v>0</v>
      </c>
      <c r="U14" s="68">
        <f t="shared" si="0"/>
        <v>170</v>
      </c>
      <c r="V14" s="42" t="s">
        <v>194</v>
      </c>
      <c r="W14" s="69" t="s">
        <v>517</v>
      </c>
    </row>
    <row r="15" spans="1:23" ht="30" customHeight="1" x14ac:dyDescent="0.3">
      <c r="A15" s="65">
        <v>11</v>
      </c>
      <c r="B15" s="60" t="str">
        <f t="shared" si="1"/>
        <v>BH2683</v>
      </c>
      <c r="C15" s="50" t="str">
        <f t="shared" si="2"/>
        <v>Jamui</v>
      </c>
      <c r="D15" s="50" t="str">
        <f t="shared" si="3"/>
        <v>FN25-26-03546</v>
      </c>
      <c r="E15" s="66">
        <v>46076</v>
      </c>
      <c r="F15" s="50" t="str">
        <f t="shared" si="4"/>
        <v>Virendra Kumar</v>
      </c>
      <c r="G15" s="50" t="str">
        <f t="shared" si="5"/>
        <v>SF0092787</v>
      </c>
      <c r="H15" s="50" t="str">
        <f t="shared" si="6"/>
        <v>LO</v>
      </c>
      <c r="I15" s="49" t="s">
        <v>258</v>
      </c>
      <c r="J15" s="49" t="s">
        <v>349</v>
      </c>
      <c r="K15" s="49" t="s">
        <v>350</v>
      </c>
      <c r="L15" s="11">
        <v>356229419</v>
      </c>
      <c r="M15" s="67" t="s">
        <v>417</v>
      </c>
      <c r="N15" s="49">
        <v>52000</v>
      </c>
      <c r="O15" s="49">
        <v>2780</v>
      </c>
      <c r="P15" s="67" t="s">
        <v>132</v>
      </c>
      <c r="Q15" s="67">
        <v>45965</v>
      </c>
      <c r="R15" s="49">
        <v>5560</v>
      </c>
      <c r="S15" s="49">
        <v>0</v>
      </c>
      <c r="T15" s="49">
        <v>0</v>
      </c>
      <c r="U15" s="68">
        <f t="shared" si="0"/>
        <v>5560</v>
      </c>
      <c r="V15" s="42" t="s">
        <v>498</v>
      </c>
      <c r="W15" s="69" t="s">
        <v>458</v>
      </c>
    </row>
    <row r="16" spans="1:23" ht="30" customHeight="1" x14ac:dyDescent="0.3">
      <c r="A16" s="65">
        <v>12</v>
      </c>
      <c r="B16" s="60" t="str">
        <f t="shared" si="1"/>
        <v>BH2683</v>
      </c>
      <c r="C16" s="50" t="str">
        <f t="shared" si="2"/>
        <v>Jamui</v>
      </c>
      <c r="D16" s="50" t="str">
        <f t="shared" si="3"/>
        <v>FN25-26-03546</v>
      </c>
      <c r="E16" s="66">
        <v>46076</v>
      </c>
      <c r="F16" s="50" t="str">
        <f t="shared" si="4"/>
        <v>Virendra Kumar</v>
      </c>
      <c r="G16" s="50" t="str">
        <f t="shared" si="5"/>
        <v>SF0092787</v>
      </c>
      <c r="H16" s="50" t="str">
        <f t="shared" si="6"/>
        <v>LO</v>
      </c>
      <c r="I16" s="49" t="s">
        <v>258</v>
      </c>
      <c r="J16" s="49" t="s">
        <v>351</v>
      </c>
      <c r="K16" s="49" t="s">
        <v>352</v>
      </c>
      <c r="L16" s="11">
        <v>357155605</v>
      </c>
      <c r="M16" s="67" t="s">
        <v>420</v>
      </c>
      <c r="N16" s="49">
        <v>65000</v>
      </c>
      <c r="O16" s="49">
        <v>3470</v>
      </c>
      <c r="P16" s="67" t="s">
        <v>132</v>
      </c>
      <c r="Q16" s="67">
        <v>45874</v>
      </c>
      <c r="R16" s="49">
        <v>3470</v>
      </c>
      <c r="S16" s="49">
        <v>0</v>
      </c>
      <c r="T16" s="49">
        <v>0</v>
      </c>
      <c r="U16" s="68">
        <f t="shared" si="0"/>
        <v>3470</v>
      </c>
      <c r="V16" s="42" t="s">
        <v>194</v>
      </c>
      <c r="W16" s="69" t="s">
        <v>457</v>
      </c>
    </row>
    <row r="17" spans="1:23" ht="30" customHeight="1" x14ac:dyDescent="0.3">
      <c r="A17" s="65">
        <v>13</v>
      </c>
      <c r="B17" s="60" t="str">
        <f t="shared" si="1"/>
        <v>BH2683</v>
      </c>
      <c r="C17" s="50" t="str">
        <f t="shared" si="2"/>
        <v>Jamui</v>
      </c>
      <c r="D17" s="50" t="str">
        <f t="shared" si="3"/>
        <v>FN25-26-03546</v>
      </c>
      <c r="E17" s="66">
        <v>46076</v>
      </c>
      <c r="F17" s="50" t="str">
        <f t="shared" si="4"/>
        <v>Virendra Kumar</v>
      </c>
      <c r="G17" s="50" t="str">
        <f t="shared" si="5"/>
        <v>SF0092787</v>
      </c>
      <c r="H17" s="50" t="str">
        <f t="shared" si="6"/>
        <v>LO</v>
      </c>
      <c r="I17" s="49" t="s">
        <v>462</v>
      </c>
      <c r="J17" s="49" t="s">
        <v>464</v>
      </c>
      <c r="K17" s="49" t="s">
        <v>467</v>
      </c>
      <c r="L17" s="11">
        <v>358823402</v>
      </c>
      <c r="M17" s="67" t="s">
        <v>468</v>
      </c>
      <c r="N17" s="49">
        <v>39000</v>
      </c>
      <c r="O17" s="49">
        <v>2080</v>
      </c>
      <c r="P17" s="67" t="s">
        <v>132</v>
      </c>
      <c r="Q17" s="67">
        <v>45786</v>
      </c>
      <c r="R17" s="49">
        <v>2240</v>
      </c>
      <c r="S17" s="49">
        <v>2080</v>
      </c>
      <c r="T17" s="49">
        <v>0</v>
      </c>
      <c r="U17" s="68">
        <f t="shared" si="0"/>
        <v>160</v>
      </c>
      <c r="V17" s="42" t="s">
        <v>194</v>
      </c>
      <c r="W17" s="69" t="s">
        <v>474</v>
      </c>
    </row>
    <row r="18" spans="1:23" ht="30" customHeight="1" x14ac:dyDescent="0.3">
      <c r="A18" s="65">
        <v>14</v>
      </c>
      <c r="B18" s="60" t="str">
        <f t="shared" si="1"/>
        <v>BH2683</v>
      </c>
      <c r="C18" s="50" t="str">
        <f t="shared" si="2"/>
        <v>Jamui</v>
      </c>
      <c r="D18" s="50" t="str">
        <f t="shared" si="3"/>
        <v>FN25-26-03546</v>
      </c>
      <c r="E18" s="66">
        <v>46076</v>
      </c>
      <c r="F18" s="50" t="str">
        <f t="shared" si="4"/>
        <v>Virendra Kumar</v>
      </c>
      <c r="G18" s="50" t="str">
        <f t="shared" si="5"/>
        <v>SF0092787</v>
      </c>
      <c r="H18" s="50" t="str">
        <f t="shared" si="6"/>
        <v>LO</v>
      </c>
      <c r="I18" s="49" t="s">
        <v>462</v>
      </c>
      <c r="J18" s="49" t="s">
        <v>464</v>
      </c>
      <c r="K18" s="49" t="s">
        <v>467</v>
      </c>
      <c r="L18" s="11">
        <v>358823402</v>
      </c>
      <c r="M18" s="67" t="s">
        <v>468</v>
      </c>
      <c r="N18" s="49">
        <v>39000</v>
      </c>
      <c r="O18" s="49">
        <v>2080</v>
      </c>
      <c r="P18" s="67" t="s">
        <v>132</v>
      </c>
      <c r="Q18" s="67">
        <v>45821</v>
      </c>
      <c r="R18" s="49">
        <v>2240</v>
      </c>
      <c r="S18" s="49">
        <v>2080</v>
      </c>
      <c r="T18" s="49">
        <v>0</v>
      </c>
      <c r="U18" s="68">
        <f t="shared" si="0"/>
        <v>160</v>
      </c>
      <c r="V18" s="42" t="s">
        <v>194</v>
      </c>
      <c r="W18" s="69" t="s">
        <v>474</v>
      </c>
    </row>
    <row r="19" spans="1:23" ht="30" customHeight="1" x14ac:dyDescent="0.3">
      <c r="A19" s="65">
        <v>15</v>
      </c>
      <c r="B19" s="60" t="str">
        <f t="shared" si="1"/>
        <v>BH2683</v>
      </c>
      <c r="C19" s="50" t="str">
        <f t="shared" si="2"/>
        <v>Jamui</v>
      </c>
      <c r="D19" s="50" t="str">
        <f t="shared" si="3"/>
        <v>FN25-26-03546</v>
      </c>
      <c r="E19" s="66">
        <v>46076</v>
      </c>
      <c r="F19" s="50" t="str">
        <f t="shared" si="4"/>
        <v>Virendra Kumar</v>
      </c>
      <c r="G19" s="50" t="str">
        <f t="shared" si="5"/>
        <v>SF0092787</v>
      </c>
      <c r="H19" s="50" t="str">
        <f t="shared" si="6"/>
        <v>LO</v>
      </c>
      <c r="I19" s="49" t="s">
        <v>462</v>
      </c>
      <c r="J19" s="49" t="s">
        <v>464</v>
      </c>
      <c r="K19" s="49" t="s">
        <v>467</v>
      </c>
      <c r="L19" s="11">
        <v>358823402</v>
      </c>
      <c r="M19" s="67" t="s">
        <v>468</v>
      </c>
      <c r="N19" s="49">
        <v>39000</v>
      </c>
      <c r="O19" s="49">
        <v>2080</v>
      </c>
      <c r="P19" s="67" t="s">
        <v>132</v>
      </c>
      <c r="Q19" s="67">
        <v>45849</v>
      </c>
      <c r="R19" s="49">
        <v>2240</v>
      </c>
      <c r="S19" s="49">
        <v>2080</v>
      </c>
      <c r="T19" s="49">
        <v>0</v>
      </c>
      <c r="U19" s="68">
        <f t="shared" si="0"/>
        <v>160</v>
      </c>
      <c r="V19" s="42" t="s">
        <v>194</v>
      </c>
      <c r="W19" s="69" t="s">
        <v>474</v>
      </c>
    </row>
    <row r="20" spans="1:23" ht="30" customHeight="1" x14ac:dyDescent="0.3">
      <c r="A20" s="65">
        <v>16</v>
      </c>
      <c r="B20" s="60" t="str">
        <f t="shared" si="1"/>
        <v>BH2683</v>
      </c>
      <c r="C20" s="50" t="str">
        <f t="shared" si="2"/>
        <v>Jamui</v>
      </c>
      <c r="D20" s="50" t="str">
        <f t="shared" si="3"/>
        <v>FN25-26-03546</v>
      </c>
      <c r="E20" s="66">
        <v>46076</v>
      </c>
      <c r="F20" s="50" t="str">
        <f t="shared" si="4"/>
        <v>Virendra Kumar</v>
      </c>
      <c r="G20" s="50" t="str">
        <f t="shared" si="5"/>
        <v>SF0092787</v>
      </c>
      <c r="H20" s="50" t="str">
        <f t="shared" si="6"/>
        <v>LO</v>
      </c>
      <c r="I20" s="49" t="s">
        <v>462</v>
      </c>
      <c r="J20" s="49" t="s">
        <v>464</v>
      </c>
      <c r="K20" s="49" t="s">
        <v>467</v>
      </c>
      <c r="L20" s="11">
        <v>358823402</v>
      </c>
      <c r="M20" s="67" t="s">
        <v>468</v>
      </c>
      <c r="N20" s="49">
        <v>39000</v>
      </c>
      <c r="O20" s="49">
        <v>2080</v>
      </c>
      <c r="P20" s="67" t="s">
        <v>132</v>
      </c>
      <c r="Q20" s="67">
        <v>45877</v>
      </c>
      <c r="R20" s="49">
        <v>2240</v>
      </c>
      <c r="S20" s="49">
        <v>2080</v>
      </c>
      <c r="T20" s="49">
        <v>0</v>
      </c>
      <c r="U20" s="68">
        <f t="shared" si="0"/>
        <v>160</v>
      </c>
      <c r="V20" s="42" t="s">
        <v>194</v>
      </c>
      <c r="W20" s="69" t="s">
        <v>474</v>
      </c>
    </row>
    <row r="21" spans="1:23" ht="30" customHeight="1" x14ac:dyDescent="0.3">
      <c r="A21" s="65">
        <v>17</v>
      </c>
      <c r="B21" s="60" t="str">
        <f t="shared" si="1"/>
        <v>BH2683</v>
      </c>
      <c r="C21" s="50" t="str">
        <f t="shared" si="2"/>
        <v>Jamui</v>
      </c>
      <c r="D21" s="50" t="str">
        <f t="shared" si="3"/>
        <v>FN25-26-03546</v>
      </c>
      <c r="E21" s="66">
        <v>46076</v>
      </c>
      <c r="F21" s="50" t="str">
        <f t="shared" si="4"/>
        <v>Virendra Kumar</v>
      </c>
      <c r="G21" s="50" t="str">
        <f t="shared" si="5"/>
        <v>SF0092787</v>
      </c>
      <c r="H21" s="50" t="str">
        <f t="shared" si="6"/>
        <v>LO</v>
      </c>
      <c r="I21" s="49" t="s">
        <v>462</v>
      </c>
      <c r="J21" s="49" t="s">
        <v>475</v>
      </c>
      <c r="K21" s="49" t="s">
        <v>476</v>
      </c>
      <c r="L21" s="11">
        <v>358823401</v>
      </c>
      <c r="M21" s="67" t="s">
        <v>468</v>
      </c>
      <c r="N21" s="49">
        <v>39000</v>
      </c>
      <c r="O21" s="49">
        <v>2080</v>
      </c>
      <c r="P21" s="67" t="s">
        <v>132</v>
      </c>
      <c r="Q21" s="67">
        <v>45786</v>
      </c>
      <c r="R21" s="49">
        <v>2240</v>
      </c>
      <c r="S21" s="49">
        <v>2080</v>
      </c>
      <c r="T21" s="49">
        <v>0</v>
      </c>
      <c r="U21" s="68">
        <f t="shared" si="0"/>
        <v>160</v>
      </c>
      <c r="V21" s="42" t="s">
        <v>194</v>
      </c>
      <c r="W21" s="69" t="s">
        <v>479</v>
      </c>
    </row>
    <row r="22" spans="1:23" ht="30" customHeight="1" x14ac:dyDescent="0.3">
      <c r="A22" s="65">
        <v>18</v>
      </c>
      <c r="B22" s="60" t="str">
        <f t="shared" si="1"/>
        <v>BH2683</v>
      </c>
      <c r="C22" s="50" t="str">
        <f t="shared" si="2"/>
        <v>Jamui</v>
      </c>
      <c r="D22" s="50" t="str">
        <f t="shared" si="3"/>
        <v>FN25-26-03546</v>
      </c>
      <c r="E22" s="66">
        <v>46076</v>
      </c>
      <c r="F22" s="50" t="str">
        <f t="shared" si="4"/>
        <v>Virendra Kumar</v>
      </c>
      <c r="G22" s="50" t="str">
        <f t="shared" si="5"/>
        <v>SF0092787</v>
      </c>
      <c r="H22" s="50" t="str">
        <f t="shared" si="6"/>
        <v>LO</v>
      </c>
      <c r="I22" s="49" t="s">
        <v>462</v>
      </c>
      <c r="J22" s="49" t="s">
        <v>475</v>
      </c>
      <c r="K22" s="49" t="s">
        <v>476</v>
      </c>
      <c r="L22" s="11">
        <v>358823401</v>
      </c>
      <c r="M22" s="67" t="s">
        <v>468</v>
      </c>
      <c r="N22" s="49">
        <v>39000</v>
      </c>
      <c r="O22" s="49">
        <v>2080</v>
      </c>
      <c r="P22" s="67" t="s">
        <v>132</v>
      </c>
      <c r="Q22" s="67">
        <v>45821</v>
      </c>
      <c r="R22" s="49">
        <v>2240</v>
      </c>
      <c r="S22" s="49">
        <v>2080</v>
      </c>
      <c r="T22" s="49">
        <v>0</v>
      </c>
      <c r="U22" s="68">
        <f t="shared" si="0"/>
        <v>160</v>
      </c>
      <c r="V22" s="42" t="s">
        <v>194</v>
      </c>
      <c r="W22" s="69" t="s">
        <v>479</v>
      </c>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pane ySplit="4" topLeftCell="A5" activePane="bottomLeft" state="frozen"/>
      <selection pane="bottomLeft" activeCell="BP35" sqref="BP35:BP39"/>
    </sheetView>
  </sheetViews>
  <sheetFormatPr defaultColWidth="0" defaultRowHeight="14.4" zeroHeight="1" x14ac:dyDescent="0.3"/>
  <cols>
    <col min="1" max="1" width="8.5546875" style="116" customWidth="1"/>
    <col min="2" max="24" width="8.77734375" style="116" customWidth="1"/>
    <col min="25" max="25" width="12.77734375" style="116" bestFit="1" customWidth="1"/>
    <col min="26"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18.2187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7" style="121" customWidth="1"/>
    <col min="70" max="70" width="78.77734375" style="116" customWidth="1"/>
    <col min="71" max="71" width="8.77734375" style="116" customWidth="1"/>
    <col min="72" max="16384" width="8.77734375" style="116" hidden="1"/>
  </cols>
  <sheetData>
    <row r="1" spans="1:70" x14ac:dyDescent="0.3">
      <c r="A1" s="105" t="s">
        <v>207</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205</v>
      </c>
      <c r="B2" s="126" t="s">
        <v>248</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206</v>
      </c>
      <c r="B3" s="126"/>
      <c r="C3" s="126" t="s">
        <v>249</v>
      </c>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55.2" x14ac:dyDescent="0.3">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33" t="s">
        <v>56</v>
      </c>
      <c r="BD4" s="133"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
      <c r="A5" s="95">
        <v>1</v>
      </c>
      <c r="B5" s="127" t="s">
        <v>250</v>
      </c>
      <c r="C5" s="127" t="s">
        <v>251</v>
      </c>
      <c r="D5" s="127" t="s">
        <v>252</v>
      </c>
      <c r="E5" s="127" t="s">
        <v>253</v>
      </c>
      <c r="F5" s="127" t="s">
        <v>253</v>
      </c>
      <c r="G5" s="127" t="s">
        <v>254</v>
      </c>
      <c r="H5" s="127" t="s">
        <v>252</v>
      </c>
      <c r="I5" s="127">
        <v>15636</v>
      </c>
      <c r="J5" s="127" t="s">
        <v>255</v>
      </c>
      <c r="K5" s="127">
        <v>15636</v>
      </c>
      <c r="L5" s="127" t="s">
        <v>256</v>
      </c>
      <c r="M5" s="127" t="s">
        <v>257</v>
      </c>
      <c r="N5" s="127">
        <v>22105</v>
      </c>
      <c r="O5" s="127" t="s">
        <v>258</v>
      </c>
      <c r="P5" s="127">
        <v>36501</v>
      </c>
      <c r="Q5" s="127" t="s">
        <v>259</v>
      </c>
      <c r="R5" s="127" t="s">
        <v>260</v>
      </c>
      <c r="S5" s="127" t="s">
        <v>261</v>
      </c>
      <c r="T5" s="127" t="s">
        <v>261</v>
      </c>
      <c r="U5" s="127" t="s">
        <v>262</v>
      </c>
      <c r="V5" s="127" t="s">
        <v>263</v>
      </c>
      <c r="W5" s="127">
        <v>0</v>
      </c>
      <c r="X5" s="127" t="s">
        <v>264</v>
      </c>
      <c r="Y5" s="127">
        <v>16524952</v>
      </c>
      <c r="Z5" s="134" t="s">
        <v>265</v>
      </c>
      <c r="AA5" s="127" t="s">
        <v>353</v>
      </c>
      <c r="AB5" s="128">
        <v>41488</v>
      </c>
      <c r="AC5" s="127" t="s">
        <v>354</v>
      </c>
      <c r="AD5" s="127">
        <v>38</v>
      </c>
      <c r="AE5" s="127" t="s">
        <v>355</v>
      </c>
      <c r="AF5" s="127" t="s">
        <v>356</v>
      </c>
      <c r="AG5" s="127" t="s">
        <v>357</v>
      </c>
      <c r="AH5" s="127" t="s">
        <v>358</v>
      </c>
      <c r="AI5" s="127" t="s">
        <v>353</v>
      </c>
      <c r="AJ5" s="128">
        <v>1570</v>
      </c>
      <c r="AK5" s="128">
        <v>1570</v>
      </c>
      <c r="AL5" s="127" t="s">
        <v>359</v>
      </c>
      <c r="AM5" s="128">
        <v>36628.269999999997</v>
      </c>
      <c r="AN5" s="128">
        <v>721</v>
      </c>
      <c r="AO5" s="128">
        <v>37349.269999999997</v>
      </c>
      <c r="AP5" s="128">
        <v>7908.46</v>
      </c>
      <c r="AQ5" s="128">
        <v>183.3</v>
      </c>
      <c r="AR5" s="128">
        <v>8091.76</v>
      </c>
      <c r="AS5" s="128">
        <v>5584.73</v>
      </c>
      <c r="AT5" s="128">
        <v>183.3</v>
      </c>
      <c r="AU5" s="128">
        <v>5768.03</v>
      </c>
      <c r="AV5" s="127">
        <v>53</v>
      </c>
      <c r="AW5" s="127"/>
      <c r="AX5" s="127"/>
      <c r="AY5" s="127"/>
      <c r="AZ5" s="127"/>
      <c r="BA5" s="127"/>
      <c r="BB5" s="129" t="s">
        <v>360</v>
      </c>
      <c r="BC5" s="125"/>
      <c r="BD5" s="131" t="s">
        <v>361</v>
      </c>
      <c r="BE5" s="128">
        <v>41488</v>
      </c>
      <c r="BF5" s="127" t="s">
        <v>261</v>
      </c>
      <c r="BG5" s="127" t="s">
        <v>424</v>
      </c>
      <c r="BH5" s="97" t="s">
        <v>454</v>
      </c>
      <c r="BI5" s="95" t="s">
        <v>104</v>
      </c>
      <c r="BJ5" s="97">
        <v>46076</v>
      </c>
      <c r="BK5" s="95"/>
      <c r="BL5" s="95" t="s">
        <v>109</v>
      </c>
      <c r="BM5" s="98" t="s">
        <v>124</v>
      </c>
      <c r="BN5" s="99" t="s">
        <v>193</v>
      </c>
      <c r="BO5" s="95" t="s">
        <v>238</v>
      </c>
      <c r="BP5" s="122">
        <v>0</v>
      </c>
      <c r="BQ5" s="42"/>
      <c r="BR5" s="96" t="s">
        <v>456</v>
      </c>
    </row>
    <row r="6" spans="1:70" ht="30" hidden="1" customHeight="1" x14ac:dyDescent="0.3">
      <c r="A6" s="95">
        <v>2</v>
      </c>
      <c r="B6" s="127" t="s">
        <v>250</v>
      </c>
      <c r="C6" s="127" t="s">
        <v>251</v>
      </c>
      <c r="D6" s="127" t="s">
        <v>252</v>
      </c>
      <c r="E6" s="127" t="s">
        <v>253</v>
      </c>
      <c r="F6" s="127" t="s">
        <v>253</v>
      </c>
      <c r="G6" s="127" t="s">
        <v>254</v>
      </c>
      <c r="H6" s="127" t="s">
        <v>252</v>
      </c>
      <c r="I6" s="127">
        <v>15636</v>
      </c>
      <c r="J6" s="127" t="s">
        <v>255</v>
      </c>
      <c r="K6" s="127">
        <v>15636</v>
      </c>
      <c r="L6" s="127" t="s">
        <v>256</v>
      </c>
      <c r="M6" s="127" t="s">
        <v>257</v>
      </c>
      <c r="N6" s="127">
        <v>22105</v>
      </c>
      <c r="O6" s="127" t="s">
        <v>258</v>
      </c>
      <c r="P6" s="127">
        <v>36502</v>
      </c>
      <c r="Q6" s="127" t="s">
        <v>266</v>
      </c>
      <c r="R6" s="127" t="s">
        <v>260</v>
      </c>
      <c r="S6" s="127" t="s">
        <v>267</v>
      </c>
      <c r="T6" s="127" t="s">
        <v>267</v>
      </c>
      <c r="U6" s="127" t="s">
        <v>268</v>
      </c>
      <c r="V6" s="127" t="s">
        <v>263</v>
      </c>
      <c r="W6" s="127">
        <v>0</v>
      </c>
      <c r="X6" s="127" t="s">
        <v>269</v>
      </c>
      <c r="Y6" s="127">
        <v>16526808</v>
      </c>
      <c r="Z6" s="134" t="s">
        <v>270</v>
      </c>
      <c r="AA6" s="127" t="s">
        <v>353</v>
      </c>
      <c r="AB6" s="128">
        <v>41488</v>
      </c>
      <c r="AC6" s="127" t="s">
        <v>354</v>
      </c>
      <c r="AD6" s="127">
        <v>38</v>
      </c>
      <c r="AE6" s="127" t="s">
        <v>355</v>
      </c>
      <c r="AF6" s="127" t="s">
        <v>362</v>
      </c>
      <c r="AG6" s="127" t="s">
        <v>357</v>
      </c>
      <c r="AH6" s="127" t="s">
        <v>358</v>
      </c>
      <c r="AI6" s="127" t="s">
        <v>353</v>
      </c>
      <c r="AJ6" s="128">
        <v>1570</v>
      </c>
      <c r="AK6" s="128">
        <v>1570</v>
      </c>
      <c r="AL6" s="127" t="s">
        <v>359</v>
      </c>
      <c r="AM6" s="128">
        <v>32200.36</v>
      </c>
      <c r="AN6" s="128">
        <v>436.78</v>
      </c>
      <c r="AO6" s="128">
        <v>32637.14</v>
      </c>
      <c r="AP6" s="128">
        <v>11085.08</v>
      </c>
      <c r="AQ6" s="128">
        <v>577.58000000000004</v>
      </c>
      <c r="AR6" s="128">
        <v>11662.66</v>
      </c>
      <c r="AS6" s="128">
        <v>9361.64</v>
      </c>
      <c r="AT6" s="128">
        <v>577.58000000000004</v>
      </c>
      <c r="AU6" s="128">
        <v>9939.2199999999993</v>
      </c>
      <c r="AV6" s="127">
        <v>53</v>
      </c>
      <c r="AW6" s="127"/>
      <c r="AX6" s="127"/>
      <c r="AY6" s="127"/>
      <c r="AZ6" s="127"/>
      <c r="BA6" s="127"/>
      <c r="BB6" s="129" t="s">
        <v>360</v>
      </c>
      <c r="BC6" s="125"/>
      <c r="BD6" s="131" t="s">
        <v>363</v>
      </c>
      <c r="BE6" s="128">
        <v>41488</v>
      </c>
      <c r="BF6" s="127" t="s">
        <v>267</v>
      </c>
      <c r="BG6" s="127" t="s">
        <v>425</v>
      </c>
      <c r="BH6" s="97" t="s">
        <v>454</v>
      </c>
      <c r="BI6" s="95" t="s">
        <v>104</v>
      </c>
      <c r="BJ6" s="97">
        <v>46076</v>
      </c>
      <c r="BK6" s="95"/>
      <c r="BL6" s="95" t="s">
        <v>109</v>
      </c>
      <c r="BM6" s="98" t="s">
        <v>124</v>
      </c>
      <c r="BN6" s="99" t="s">
        <v>193</v>
      </c>
      <c r="BO6" s="95" t="s">
        <v>238</v>
      </c>
      <c r="BP6" s="122">
        <v>0</v>
      </c>
      <c r="BQ6" s="42"/>
      <c r="BR6" s="96" t="s">
        <v>456</v>
      </c>
    </row>
    <row r="7" spans="1:70" ht="30" hidden="1" customHeight="1" x14ac:dyDescent="0.3">
      <c r="A7" s="95">
        <v>3</v>
      </c>
      <c r="B7" s="127" t="s">
        <v>250</v>
      </c>
      <c r="C7" s="127" t="s">
        <v>251</v>
      </c>
      <c r="D7" s="127" t="s">
        <v>252</v>
      </c>
      <c r="E7" s="127" t="s">
        <v>253</v>
      </c>
      <c r="F7" s="127" t="s">
        <v>253</v>
      </c>
      <c r="G7" s="127" t="s">
        <v>254</v>
      </c>
      <c r="H7" s="127" t="s">
        <v>252</v>
      </c>
      <c r="I7" s="127">
        <v>15636</v>
      </c>
      <c r="J7" s="127" t="s">
        <v>255</v>
      </c>
      <c r="K7" s="127">
        <v>15636</v>
      </c>
      <c r="L7" s="127" t="s">
        <v>256</v>
      </c>
      <c r="M7" s="127" t="s">
        <v>257</v>
      </c>
      <c r="N7" s="127">
        <v>22104</v>
      </c>
      <c r="O7" s="127" t="s">
        <v>258</v>
      </c>
      <c r="P7" s="127">
        <v>36500</v>
      </c>
      <c r="Q7" s="127" t="s">
        <v>271</v>
      </c>
      <c r="R7" s="127" t="s">
        <v>272</v>
      </c>
      <c r="S7" s="127" t="s">
        <v>273</v>
      </c>
      <c r="T7" s="127" t="s">
        <v>273</v>
      </c>
      <c r="U7" s="127" t="s">
        <v>268</v>
      </c>
      <c r="V7" s="127" t="s">
        <v>263</v>
      </c>
      <c r="W7" s="127">
        <v>0</v>
      </c>
      <c r="X7" s="127" t="s">
        <v>274</v>
      </c>
      <c r="Y7" s="127">
        <v>16532236</v>
      </c>
      <c r="Z7" s="134" t="s">
        <v>275</v>
      </c>
      <c r="AA7" s="127" t="s">
        <v>364</v>
      </c>
      <c r="AB7" s="128">
        <v>41488</v>
      </c>
      <c r="AC7" s="127" t="s">
        <v>354</v>
      </c>
      <c r="AD7" s="127">
        <v>38</v>
      </c>
      <c r="AE7" s="127" t="s">
        <v>355</v>
      </c>
      <c r="AF7" s="127" t="s">
        <v>356</v>
      </c>
      <c r="AG7" s="127" t="s">
        <v>365</v>
      </c>
      <c r="AH7" s="127" t="s">
        <v>358</v>
      </c>
      <c r="AI7" s="127" t="s">
        <v>364</v>
      </c>
      <c r="AJ7" s="128">
        <v>0</v>
      </c>
      <c r="AK7" s="128">
        <v>0</v>
      </c>
      <c r="AL7" s="127" t="s">
        <v>359</v>
      </c>
      <c r="AM7" s="128">
        <v>23920.06</v>
      </c>
      <c r="AN7" s="128">
        <v>1496.76</v>
      </c>
      <c r="AO7" s="128">
        <v>25416.82</v>
      </c>
      <c r="AP7" s="128">
        <v>18591.939999999999</v>
      </c>
      <c r="AQ7" s="128">
        <v>0</v>
      </c>
      <c r="AR7" s="128">
        <v>18591.939999999999</v>
      </c>
      <c r="AS7" s="128">
        <v>18592.55</v>
      </c>
      <c r="AT7" s="128">
        <v>0</v>
      </c>
      <c r="AU7" s="128">
        <v>18592.55</v>
      </c>
      <c r="AV7" s="127">
        <v>105</v>
      </c>
      <c r="AW7" s="127"/>
      <c r="AX7" s="127"/>
      <c r="AY7" s="127"/>
      <c r="AZ7" s="127"/>
      <c r="BA7" s="127"/>
      <c r="BB7" s="129" t="s">
        <v>360</v>
      </c>
      <c r="BC7" s="125"/>
      <c r="BD7" s="131" t="s">
        <v>363</v>
      </c>
      <c r="BE7" s="128">
        <v>41488</v>
      </c>
      <c r="BF7" s="127" t="s">
        <v>273</v>
      </c>
      <c r="BG7" s="127" t="s">
        <v>426</v>
      </c>
      <c r="BH7" s="97" t="s">
        <v>454</v>
      </c>
      <c r="BI7" s="95" t="s">
        <v>104</v>
      </c>
      <c r="BJ7" s="97">
        <v>46076</v>
      </c>
      <c r="BK7" s="95"/>
      <c r="BL7" s="95" t="s">
        <v>109</v>
      </c>
      <c r="BM7" s="98" t="s">
        <v>124</v>
      </c>
      <c r="BN7" s="99" t="s">
        <v>193</v>
      </c>
      <c r="BO7" s="95" t="s">
        <v>238</v>
      </c>
      <c r="BP7" s="122">
        <v>0</v>
      </c>
      <c r="BQ7" s="42"/>
      <c r="BR7" s="96" t="s">
        <v>480</v>
      </c>
    </row>
    <row r="8" spans="1:70" ht="30" hidden="1" customHeight="1" x14ac:dyDescent="0.3">
      <c r="A8" s="95">
        <v>4</v>
      </c>
      <c r="B8" s="127" t="s">
        <v>250</v>
      </c>
      <c r="C8" s="127" t="s">
        <v>251</v>
      </c>
      <c r="D8" s="127" t="s">
        <v>252</v>
      </c>
      <c r="E8" s="127" t="s">
        <v>253</v>
      </c>
      <c r="F8" s="127" t="s">
        <v>253</v>
      </c>
      <c r="G8" s="127" t="s">
        <v>254</v>
      </c>
      <c r="H8" s="127" t="s">
        <v>252</v>
      </c>
      <c r="I8" s="127">
        <v>15636</v>
      </c>
      <c r="J8" s="127" t="s">
        <v>255</v>
      </c>
      <c r="K8" s="127">
        <v>15636</v>
      </c>
      <c r="L8" s="127" t="s">
        <v>256</v>
      </c>
      <c r="M8" s="127" t="s">
        <v>257</v>
      </c>
      <c r="N8" s="127">
        <v>22104</v>
      </c>
      <c r="O8" s="127" t="s">
        <v>258</v>
      </c>
      <c r="P8" s="127">
        <v>36500</v>
      </c>
      <c r="Q8" s="127" t="s">
        <v>271</v>
      </c>
      <c r="R8" s="127" t="s">
        <v>272</v>
      </c>
      <c r="S8" s="127" t="s">
        <v>276</v>
      </c>
      <c r="T8" s="127" t="s">
        <v>276</v>
      </c>
      <c r="U8" s="127" t="s">
        <v>268</v>
      </c>
      <c r="V8" s="127" t="s">
        <v>263</v>
      </c>
      <c r="W8" s="127">
        <v>0</v>
      </c>
      <c r="X8" s="127" t="s">
        <v>277</v>
      </c>
      <c r="Y8" s="127">
        <v>16532250</v>
      </c>
      <c r="Z8" s="134" t="s">
        <v>278</v>
      </c>
      <c r="AA8" s="127" t="s">
        <v>353</v>
      </c>
      <c r="AB8" s="128">
        <v>41488</v>
      </c>
      <c r="AC8" s="127" t="s">
        <v>354</v>
      </c>
      <c r="AD8" s="127">
        <v>38</v>
      </c>
      <c r="AE8" s="127" t="s">
        <v>355</v>
      </c>
      <c r="AF8" s="127" t="s">
        <v>362</v>
      </c>
      <c r="AG8" s="127" t="s">
        <v>357</v>
      </c>
      <c r="AH8" s="127" t="s">
        <v>358</v>
      </c>
      <c r="AI8" s="127" t="s">
        <v>353</v>
      </c>
      <c r="AJ8" s="128">
        <v>0</v>
      </c>
      <c r="AK8" s="128">
        <v>0</v>
      </c>
      <c r="AL8" s="127" t="s">
        <v>359</v>
      </c>
      <c r="AM8" s="128">
        <v>20060.28</v>
      </c>
      <c r="AN8" s="128">
        <v>670.78</v>
      </c>
      <c r="AO8" s="128">
        <v>20731.060000000001</v>
      </c>
      <c r="AP8" s="128">
        <v>23751.72</v>
      </c>
      <c r="AQ8" s="128">
        <v>1497.58</v>
      </c>
      <c r="AR8" s="128">
        <v>25249.3</v>
      </c>
      <c r="AS8" s="128">
        <v>23752.33</v>
      </c>
      <c r="AT8" s="128">
        <v>1497.58</v>
      </c>
      <c r="AU8" s="128">
        <v>25249.91</v>
      </c>
      <c r="AV8" s="127">
        <v>104</v>
      </c>
      <c r="AW8" s="127"/>
      <c r="AX8" s="127"/>
      <c r="AY8" s="127"/>
      <c r="AZ8" s="127"/>
      <c r="BA8" s="127"/>
      <c r="BB8" s="129" t="s">
        <v>360</v>
      </c>
      <c r="BC8" s="125"/>
      <c r="BD8" s="131" t="s">
        <v>363</v>
      </c>
      <c r="BE8" s="128">
        <v>41488</v>
      </c>
      <c r="BF8" s="127" t="s">
        <v>276</v>
      </c>
      <c r="BG8" s="127" t="s">
        <v>427</v>
      </c>
      <c r="BH8" s="97" t="s">
        <v>454</v>
      </c>
      <c r="BI8" s="95" t="s">
        <v>104</v>
      </c>
      <c r="BJ8" s="97">
        <v>46076</v>
      </c>
      <c r="BK8" s="95"/>
      <c r="BL8" s="95" t="s">
        <v>109</v>
      </c>
      <c r="BM8" s="98" t="s">
        <v>124</v>
      </c>
      <c r="BN8" s="99" t="s">
        <v>193</v>
      </c>
      <c r="BO8" s="95" t="s">
        <v>238</v>
      </c>
      <c r="BP8" s="122">
        <v>0</v>
      </c>
      <c r="BQ8" s="42"/>
      <c r="BR8" s="96" t="s">
        <v>456</v>
      </c>
    </row>
    <row r="9" spans="1:70" ht="30" hidden="1" customHeight="1" x14ac:dyDescent="0.3">
      <c r="A9" s="95">
        <v>5</v>
      </c>
      <c r="B9" s="127" t="s">
        <v>250</v>
      </c>
      <c r="C9" s="127" t="s">
        <v>251</v>
      </c>
      <c r="D9" s="127" t="s">
        <v>252</v>
      </c>
      <c r="E9" s="127" t="s">
        <v>253</v>
      </c>
      <c r="F9" s="127" t="s">
        <v>253</v>
      </c>
      <c r="G9" s="127" t="s">
        <v>254</v>
      </c>
      <c r="H9" s="127" t="s">
        <v>252</v>
      </c>
      <c r="I9" s="127">
        <v>15636</v>
      </c>
      <c r="J9" s="127" t="s">
        <v>255</v>
      </c>
      <c r="K9" s="127">
        <v>15636</v>
      </c>
      <c r="L9" s="127" t="s">
        <v>256</v>
      </c>
      <c r="M9" s="127" t="s">
        <v>257</v>
      </c>
      <c r="N9" s="127">
        <v>22104</v>
      </c>
      <c r="O9" s="127" t="s">
        <v>258</v>
      </c>
      <c r="P9" s="127">
        <v>36503</v>
      </c>
      <c r="Q9" s="127" t="s">
        <v>279</v>
      </c>
      <c r="R9" s="127" t="s">
        <v>272</v>
      </c>
      <c r="S9" s="127" t="s">
        <v>280</v>
      </c>
      <c r="T9" s="127" t="s">
        <v>280</v>
      </c>
      <c r="U9" s="127" t="s">
        <v>268</v>
      </c>
      <c r="V9" s="127" t="s">
        <v>263</v>
      </c>
      <c r="W9" s="127">
        <v>0</v>
      </c>
      <c r="X9" s="127" t="s">
        <v>264</v>
      </c>
      <c r="Y9" s="127">
        <v>16532291</v>
      </c>
      <c r="Z9" s="134" t="s">
        <v>281</v>
      </c>
      <c r="AA9" s="127" t="s">
        <v>353</v>
      </c>
      <c r="AB9" s="128">
        <v>41488</v>
      </c>
      <c r="AC9" s="127" t="s">
        <v>354</v>
      </c>
      <c r="AD9" s="127">
        <v>38</v>
      </c>
      <c r="AE9" s="127" t="s">
        <v>355</v>
      </c>
      <c r="AF9" s="127" t="s">
        <v>362</v>
      </c>
      <c r="AG9" s="127" t="s">
        <v>357</v>
      </c>
      <c r="AH9" s="127" t="s">
        <v>358</v>
      </c>
      <c r="AI9" s="127" t="s">
        <v>353</v>
      </c>
      <c r="AJ9" s="128">
        <v>0</v>
      </c>
      <c r="AK9" s="128">
        <v>0</v>
      </c>
      <c r="AL9" s="127" t="s">
        <v>359</v>
      </c>
      <c r="AM9" s="128">
        <v>23509.29</v>
      </c>
      <c r="AN9" s="128">
        <v>670.78</v>
      </c>
      <c r="AO9" s="128">
        <v>24180.07</v>
      </c>
      <c r="AP9" s="128">
        <v>20302.71</v>
      </c>
      <c r="AQ9" s="128">
        <v>1046.5899999999999</v>
      </c>
      <c r="AR9" s="128">
        <v>21349.3</v>
      </c>
      <c r="AS9" s="128">
        <v>20303.32</v>
      </c>
      <c r="AT9" s="128">
        <v>1046.5899999999999</v>
      </c>
      <c r="AU9" s="128">
        <v>21349.91</v>
      </c>
      <c r="AV9" s="127">
        <v>104</v>
      </c>
      <c r="AW9" s="127"/>
      <c r="AX9" s="127"/>
      <c r="AY9" s="127"/>
      <c r="AZ9" s="127"/>
      <c r="BA9" s="127"/>
      <c r="BB9" s="129" t="s">
        <v>360</v>
      </c>
      <c r="BC9" s="125"/>
      <c r="BD9" s="131" t="s">
        <v>363</v>
      </c>
      <c r="BE9" s="128">
        <v>41488</v>
      </c>
      <c r="BF9" s="127" t="s">
        <v>280</v>
      </c>
      <c r="BG9" s="127" t="s">
        <v>428</v>
      </c>
      <c r="BH9" s="97" t="s">
        <v>454</v>
      </c>
      <c r="BI9" s="95" t="s">
        <v>104</v>
      </c>
      <c r="BJ9" s="97">
        <v>46076</v>
      </c>
      <c r="BK9" s="95"/>
      <c r="BL9" s="95" t="s">
        <v>109</v>
      </c>
      <c r="BM9" s="98" t="s">
        <v>124</v>
      </c>
      <c r="BN9" s="99" t="s">
        <v>193</v>
      </c>
      <c r="BO9" s="95" t="s">
        <v>238</v>
      </c>
      <c r="BP9" s="122">
        <v>0</v>
      </c>
      <c r="BQ9" s="42"/>
      <c r="BR9" s="96" t="s">
        <v>481</v>
      </c>
    </row>
    <row r="10" spans="1:70" ht="30" hidden="1" customHeight="1" x14ac:dyDescent="0.3">
      <c r="A10" s="95">
        <v>6</v>
      </c>
      <c r="B10" s="127" t="s">
        <v>250</v>
      </c>
      <c r="C10" s="127" t="s">
        <v>251</v>
      </c>
      <c r="D10" s="127" t="s">
        <v>252</v>
      </c>
      <c r="E10" s="127" t="s">
        <v>253</v>
      </c>
      <c r="F10" s="127" t="s">
        <v>253</v>
      </c>
      <c r="G10" s="127" t="s">
        <v>254</v>
      </c>
      <c r="H10" s="127" t="s">
        <v>252</v>
      </c>
      <c r="I10" s="127">
        <v>15636</v>
      </c>
      <c r="J10" s="127" t="s">
        <v>255</v>
      </c>
      <c r="K10" s="127">
        <v>15636</v>
      </c>
      <c r="L10" s="127" t="s">
        <v>256</v>
      </c>
      <c r="M10" s="127" t="s">
        <v>257</v>
      </c>
      <c r="N10" s="127">
        <v>22105</v>
      </c>
      <c r="O10" s="127" t="s">
        <v>258</v>
      </c>
      <c r="P10" s="127">
        <v>36501</v>
      </c>
      <c r="Q10" s="127" t="s">
        <v>259</v>
      </c>
      <c r="R10" s="127" t="s">
        <v>260</v>
      </c>
      <c r="S10" s="127" t="s">
        <v>282</v>
      </c>
      <c r="T10" s="127" t="s">
        <v>282</v>
      </c>
      <c r="U10" s="127" t="s">
        <v>268</v>
      </c>
      <c r="V10" s="127" t="s">
        <v>263</v>
      </c>
      <c r="W10" s="127">
        <v>0</v>
      </c>
      <c r="X10" s="127" t="s">
        <v>277</v>
      </c>
      <c r="Y10" s="127">
        <v>16552376</v>
      </c>
      <c r="Z10" s="134" t="s">
        <v>283</v>
      </c>
      <c r="AA10" s="127" t="s">
        <v>364</v>
      </c>
      <c r="AB10" s="128">
        <v>41488</v>
      </c>
      <c r="AC10" s="127" t="s">
        <v>354</v>
      </c>
      <c r="AD10" s="127">
        <v>38</v>
      </c>
      <c r="AE10" s="127" t="s">
        <v>355</v>
      </c>
      <c r="AF10" s="127" t="s">
        <v>362</v>
      </c>
      <c r="AG10" s="127" t="s">
        <v>365</v>
      </c>
      <c r="AH10" s="127" t="s">
        <v>358</v>
      </c>
      <c r="AI10" s="127" t="s">
        <v>364</v>
      </c>
      <c r="AJ10" s="128">
        <v>1570</v>
      </c>
      <c r="AK10" s="128">
        <v>1570</v>
      </c>
      <c r="AL10" s="127" t="s">
        <v>359</v>
      </c>
      <c r="AM10" s="128">
        <v>35050.32</v>
      </c>
      <c r="AN10" s="128">
        <v>521</v>
      </c>
      <c r="AO10" s="128">
        <v>35571.32</v>
      </c>
      <c r="AP10" s="128">
        <v>8854.08</v>
      </c>
      <c r="AQ10" s="128">
        <v>339.13</v>
      </c>
      <c r="AR10" s="128">
        <v>9193.2099999999991</v>
      </c>
      <c r="AS10" s="128">
        <v>6530.68</v>
      </c>
      <c r="AT10" s="128">
        <v>339.13</v>
      </c>
      <c r="AU10" s="128">
        <v>6869.81</v>
      </c>
      <c r="AV10" s="127">
        <v>53</v>
      </c>
      <c r="AW10" s="127"/>
      <c r="AX10" s="127"/>
      <c r="AY10" s="127"/>
      <c r="AZ10" s="127"/>
      <c r="BA10" s="127"/>
      <c r="BB10" s="129" t="s">
        <v>360</v>
      </c>
      <c r="BC10" s="125"/>
      <c r="BD10" s="131" t="s">
        <v>363</v>
      </c>
      <c r="BE10" s="128">
        <v>41488</v>
      </c>
      <c r="BF10" s="127" t="s">
        <v>282</v>
      </c>
      <c r="BG10" s="127" t="s">
        <v>429</v>
      </c>
      <c r="BH10" s="97" t="s">
        <v>454</v>
      </c>
      <c r="BI10" s="95" t="s">
        <v>104</v>
      </c>
      <c r="BJ10" s="97">
        <v>46076</v>
      </c>
      <c r="BK10" s="95"/>
      <c r="BL10" s="95" t="s">
        <v>109</v>
      </c>
      <c r="BM10" s="98" t="s">
        <v>124</v>
      </c>
      <c r="BN10" s="99" t="s">
        <v>193</v>
      </c>
      <c r="BO10" s="95" t="s">
        <v>238</v>
      </c>
      <c r="BP10" s="122">
        <v>0</v>
      </c>
      <c r="BQ10" s="42"/>
      <c r="BR10" s="96" t="s">
        <v>481</v>
      </c>
    </row>
    <row r="11" spans="1:70" ht="30" hidden="1" customHeight="1" x14ac:dyDescent="0.3">
      <c r="A11" s="95">
        <v>7</v>
      </c>
      <c r="B11" s="127" t="s">
        <v>250</v>
      </c>
      <c r="C11" s="127" t="s">
        <v>251</v>
      </c>
      <c r="D11" s="127" t="s">
        <v>252</v>
      </c>
      <c r="E11" s="127" t="s">
        <v>253</v>
      </c>
      <c r="F11" s="127" t="s">
        <v>253</v>
      </c>
      <c r="G11" s="127" t="s">
        <v>254</v>
      </c>
      <c r="H11" s="127" t="s">
        <v>252</v>
      </c>
      <c r="I11" s="127">
        <v>15636</v>
      </c>
      <c r="J11" s="127" t="s">
        <v>255</v>
      </c>
      <c r="K11" s="127">
        <v>15636</v>
      </c>
      <c r="L11" s="127" t="s">
        <v>256</v>
      </c>
      <c r="M11" s="127" t="s">
        <v>257</v>
      </c>
      <c r="N11" s="127">
        <v>22105</v>
      </c>
      <c r="O11" s="127" t="s">
        <v>258</v>
      </c>
      <c r="P11" s="127">
        <v>36502</v>
      </c>
      <c r="Q11" s="127" t="s">
        <v>266</v>
      </c>
      <c r="R11" s="127" t="s">
        <v>260</v>
      </c>
      <c r="S11" s="127" t="s">
        <v>284</v>
      </c>
      <c r="T11" s="127" t="s">
        <v>284</v>
      </c>
      <c r="U11" s="127" t="s">
        <v>268</v>
      </c>
      <c r="V11" s="127" t="s">
        <v>263</v>
      </c>
      <c r="W11" s="127">
        <v>0</v>
      </c>
      <c r="X11" s="127" t="s">
        <v>274</v>
      </c>
      <c r="Y11" s="127">
        <v>16557598</v>
      </c>
      <c r="Z11" s="134" t="s">
        <v>285</v>
      </c>
      <c r="AA11" s="127" t="s">
        <v>364</v>
      </c>
      <c r="AB11" s="128">
        <v>41488</v>
      </c>
      <c r="AC11" s="127" t="s">
        <v>354</v>
      </c>
      <c r="AD11" s="127">
        <v>38</v>
      </c>
      <c r="AE11" s="127" t="s">
        <v>355</v>
      </c>
      <c r="AF11" s="127" t="s">
        <v>362</v>
      </c>
      <c r="AG11" s="127" t="s">
        <v>365</v>
      </c>
      <c r="AH11" s="127" t="s">
        <v>358</v>
      </c>
      <c r="AI11" s="127" t="s">
        <v>364</v>
      </c>
      <c r="AJ11" s="128">
        <v>1570</v>
      </c>
      <c r="AK11" s="128">
        <v>1570</v>
      </c>
      <c r="AL11" s="127" t="s">
        <v>366</v>
      </c>
      <c r="AM11" s="128">
        <v>32802.21</v>
      </c>
      <c r="AN11" s="128">
        <v>400</v>
      </c>
      <c r="AO11" s="128">
        <v>33202.21</v>
      </c>
      <c r="AP11" s="128">
        <v>11092.86</v>
      </c>
      <c r="AQ11" s="128">
        <v>467.02</v>
      </c>
      <c r="AR11" s="128">
        <v>11559.88</v>
      </c>
      <c r="AS11" s="128">
        <v>8769.7900000000009</v>
      </c>
      <c r="AT11" s="128">
        <v>467.02</v>
      </c>
      <c r="AU11" s="128">
        <v>9236.81</v>
      </c>
      <c r="AV11" s="127">
        <v>53</v>
      </c>
      <c r="AW11" s="127"/>
      <c r="AX11" s="127"/>
      <c r="AY11" s="127"/>
      <c r="AZ11" s="127"/>
      <c r="BA11" s="127"/>
      <c r="BB11" s="129" t="s">
        <v>360</v>
      </c>
      <c r="BC11" s="125"/>
      <c r="BD11" s="131" t="s">
        <v>363</v>
      </c>
      <c r="BE11" s="128">
        <v>41488</v>
      </c>
      <c r="BF11" s="127" t="s">
        <v>284</v>
      </c>
      <c r="BG11" s="127" t="s">
        <v>430</v>
      </c>
      <c r="BH11" s="97" t="s">
        <v>454</v>
      </c>
      <c r="BI11" s="95" t="s">
        <v>104</v>
      </c>
      <c r="BJ11" s="97">
        <v>46076</v>
      </c>
      <c r="BK11" s="95"/>
      <c r="BL11" s="95" t="s">
        <v>109</v>
      </c>
      <c r="BM11" s="98" t="s">
        <v>124</v>
      </c>
      <c r="BN11" s="99" t="s">
        <v>193</v>
      </c>
      <c r="BO11" s="95" t="s">
        <v>238</v>
      </c>
      <c r="BP11" s="122">
        <v>0</v>
      </c>
      <c r="BQ11" s="42"/>
      <c r="BR11" s="96" t="s">
        <v>481</v>
      </c>
    </row>
    <row r="12" spans="1:70" ht="30" hidden="1" customHeight="1" x14ac:dyDescent="0.3">
      <c r="A12" s="95">
        <v>8</v>
      </c>
      <c r="B12" s="127" t="s">
        <v>250</v>
      </c>
      <c r="C12" s="127" t="s">
        <v>251</v>
      </c>
      <c r="D12" s="127" t="s">
        <v>252</v>
      </c>
      <c r="E12" s="127" t="s">
        <v>253</v>
      </c>
      <c r="F12" s="127" t="s">
        <v>253</v>
      </c>
      <c r="G12" s="127" t="s">
        <v>254</v>
      </c>
      <c r="H12" s="127" t="s">
        <v>252</v>
      </c>
      <c r="I12" s="127">
        <v>15636</v>
      </c>
      <c r="J12" s="127" t="s">
        <v>255</v>
      </c>
      <c r="K12" s="127">
        <v>15636</v>
      </c>
      <c r="L12" s="127" t="s">
        <v>256</v>
      </c>
      <c r="M12" s="127" t="s">
        <v>257</v>
      </c>
      <c r="N12" s="127">
        <v>22105</v>
      </c>
      <c r="O12" s="127" t="s">
        <v>258</v>
      </c>
      <c r="P12" s="127">
        <v>36501</v>
      </c>
      <c r="Q12" s="127" t="s">
        <v>259</v>
      </c>
      <c r="R12" s="127" t="s">
        <v>260</v>
      </c>
      <c r="S12" s="127" t="s">
        <v>286</v>
      </c>
      <c r="T12" s="127" t="s">
        <v>286</v>
      </c>
      <c r="U12" s="127" t="s">
        <v>268</v>
      </c>
      <c r="V12" s="127" t="s">
        <v>263</v>
      </c>
      <c r="W12" s="127">
        <v>0</v>
      </c>
      <c r="X12" s="127" t="s">
        <v>287</v>
      </c>
      <c r="Y12" s="127">
        <v>16557600</v>
      </c>
      <c r="Z12" s="134" t="s">
        <v>288</v>
      </c>
      <c r="AA12" s="127" t="s">
        <v>364</v>
      </c>
      <c r="AB12" s="128">
        <v>41488</v>
      </c>
      <c r="AC12" s="127" t="s">
        <v>354</v>
      </c>
      <c r="AD12" s="127">
        <v>38</v>
      </c>
      <c r="AE12" s="127" t="s">
        <v>355</v>
      </c>
      <c r="AF12" s="127" t="s">
        <v>362</v>
      </c>
      <c r="AG12" s="127" t="s">
        <v>365</v>
      </c>
      <c r="AH12" s="127" t="s">
        <v>358</v>
      </c>
      <c r="AI12" s="127" t="s">
        <v>364</v>
      </c>
      <c r="AJ12" s="128">
        <v>1570</v>
      </c>
      <c r="AK12" s="128">
        <v>1570</v>
      </c>
      <c r="AL12" s="127" t="s">
        <v>366</v>
      </c>
      <c r="AM12" s="128">
        <v>25955.61</v>
      </c>
      <c r="AN12" s="128">
        <v>518</v>
      </c>
      <c r="AO12" s="128">
        <v>26473.61</v>
      </c>
      <c r="AP12" s="128">
        <v>19336.47</v>
      </c>
      <c r="AQ12" s="128">
        <v>1794.42</v>
      </c>
      <c r="AR12" s="128">
        <v>21130.89</v>
      </c>
      <c r="AS12" s="128">
        <v>17013.39</v>
      </c>
      <c r="AT12" s="128">
        <v>1794.42</v>
      </c>
      <c r="AU12" s="128">
        <v>18807.810000000001</v>
      </c>
      <c r="AV12" s="127">
        <v>53</v>
      </c>
      <c r="AW12" s="127"/>
      <c r="AX12" s="127"/>
      <c r="AY12" s="127"/>
      <c r="AZ12" s="127"/>
      <c r="BA12" s="127"/>
      <c r="BB12" s="129" t="s">
        <v>360</v>
      </c>
      <c r="BC12" s="125"/>
      <c r="BD12" s="131" t="s">
        <v>363</v>
      </c>
      <c r="BE12" s="128">
        <v>41488</v>
      </c>
      <c r="BF12" s="127" t="s">
        <v>286</v>
      </c>
      <c r="BG12" s="127" t="s">
        <v>431</v>
      </c>
      <c r="BH12" s="97" t="s">
        <v>454</v>
      </c>
      <c r="BI12" s="95" t="s">
        <v>104</v>
      </c>
      <c r="BJ12" s="97">
        <v>46076</v>
      </c>
      <c r="BK12" s="95"/>
      <c r="BL12" s="95" t="s">
        <v>109</v>
      </c>
      <c r="BM12" s="98" t="s">
        <v>124</v>
      </c>
      <c r="BN12" s="99" t="s">
        <v>193</v>
      </c>
      <c r="BO12" s="95" t="s">
        <v>238</v>
      </c>
      <c r="BP12" s="122">
        <v>0</v>
      </c>
      <c r="BQ12" s="42"/>
      <c r="BR12" s="96" t="s">
        <v>481</v>
      </c>
    </row>
    <row r="13" spans="1:70" ht="30" hidden="1" customHeight="1" x14ac:dyDescent="0.3">
      <c r="A13" s="95">
        <v>9</v>
      </c>
      <c r="B13" s="127" t="s">
        <v>250</v>
      </c>
      <c r="C13" s="127" t="s">
        <v>251</v>
      </c>
      <c r="D13" s="127" t="s">
        <v>252</v>
      </c>
      <c r="E13" s="127" t="s">
        <v>253</v>
      </c>
      <c r="F13" s="127" t="s">
        <v>253</v>
      </c>
      <c r="G13" s="127" t="s">
        <v>254</v>
      </c>
      <c r="H13" s="127" t="s">
        <v>252</v>
      </c>
      <c r="I13" s="127">
        <v>15636</v>
      </c>
      <c r="J13" s="127" t="s">
        <v>255</v>
      </c>
      <c r="K13" s="127">
        <v>15636</v>
      </c>
      <c r="L13" s="127" t="s">
        <v>256</v>
      </c>
      <c r="M13" s="127" t="s">
        <v>257</v>
      </c>
      <c r="N13" s="127">
        <v>22105</v>
      </c>
      <c r="O13" s="127" t="s">
        <v>258</v>
      </c>
      <c r="P13" s="127">
        <v>36501</v>
      </c>
      <c r="Q13" s="127" t="s">
        <v>259</v>
      </c>
      <c r="R13" s="127" t="s">
        <v>260</v>
      </c>
      <c r="S13" s="127" t="s">
        <v>289</v>
      </c>
      <c r="T13" s="127" t="s">
        <v>289</v>
      </c>
      <c r="U13" s="127" t="s">
        <v>268</v>
      </c>
      <c r="V13" s="127" t="s">
        <v>263</v>
      </c>
      <c r="W13" s="127">
        <v>0</v>
      </c>
      <c r="X13" s="127" t="s">
        <v>269</v>
      </c>
      <c r="Y13" s="127">
        <v>16672567</v>
      </c>
      <c r="Z13" s="134" t="s">
        <v>290</v>
      </c>
      <c r="AA13" s="127" t="s">
        <v>367</v>
      </c>
      <c r="AB13" s="128">
        <v>41488</v>
      </c>
      <c r="AC13" s="127" t="s">
        <v>354</v>
      </c>
      <c r="AD13" s="127">
        <v>38</v>
      </c>
      <c r="AE13" s="127" t="s">
        <v>355</v>
      </c>
      <c r="AF13" s="127" t="s">
        <v>356</v>
      </c>
      <c r="AG13" s="127" t="s">
        <v>368</v>
      </c>
      <c r="AH13" s="127" t="s">
        <v>358</v>
      </c>
      <c r="AI13" s="127" t="s">
        <v>367</v>
      </c>
      <c r="AJ13" s="128">
        <v>1570</v>
      </c>
      <c r="AK13" s="128">
        <v>1570</v>
      </c>
      <c r="AL13" s="127" t="s">
        <v>359</v>
      </c>
      <c r="AM13" s="128">
        <v>21268.35</v>
      </c>
      <c r="AN13" s="128">
        <v>922</v>
      </c>
      <c r="AO13" s="128">
        <v>22190.35</v>
      </c>
      <c r="AP13" s="128">
        <v>24965.61</v>
      </c>
      <c r="AQ13" s="128">
        <v>3789.51</v>
      </c>
      <c r="AR13" s="128">
        <v>28755.119999999999</v>
      </c>
      <c r="AS13" s="128">
        <v>22522.65</v>
      </c>
      <c r="AT13" s="128">
        <v>3789.51</v>
      </c>
      <c r="AU13" s="128">
        <v>26312.16</v>
      </c>
      <c r="AV13" s="127">
        <v>53</v>
      </c>
      <c r="AW13" s="127"/>
      <c r="AX13" s="127"/>
      <c r="AY13" s="127"/>
      <c r="AZ13" s="127"/>
      <c r="BA13" s="127"/>
      <c r="BB13" s="129" t="s">
        <v>360</v>
      </c>
      <c r="BC13" s="125"/>
      <c r="BD13" s="131" t="s">
        <v>363</v>
      </c>
      <c r="BE13" s="128">
        <v>41488</v>
      </c>
      <c r="BF13" s="127" t="s">
        <v>289</v>
      </c>
      <c r="BG13" s="127" t="s">
        <v>432</v>
      </c>
      <c r="BH13" s="97" t="s">
        <v>454</v>
      </c>
      <c r="BI13" s="95" t="s">
        <v>104</v>
      </c>
      <c r="BJ13" s="97">
        <v>46076</v>
      </c>
      <c r="BK13" s="95"/>
      <c r="BL13" s="95" t="s">
        <v>109</v>
      </c>
      <c r="BM13" s="98" t="s">
        <v>124</v>
      </c>
      <c r="BN13" s="99" t="s">
        <v>193</v>
      </c>
      <c r="BO13" s="95" t="s">
        <v>238</v>
      </c>
      <c r="BP13" s="122">
        <v>0</v>
      </c>
      <c r="BQ13" s="42"/>
      <c r="BR13" s="96" t="s">
        <v>481</v>
      </c>
    </row>
    <row r="14" spans="1:70" ht="30" hidden="1" customHeight="1" x14ac:dyDescent="0.3">
      <c r="A14" s="95">
        <v>10</v>
      </c>
      <c r="B14" s="127" t="s">
        <v>250</v>
      </c>
      <c r="C14" s="127" t="s">
        <v>251</v>
      </c>
      <c r="D14" s="127" t="s">
        <v>252</v>
      </c>
      <c r="E14" s="127" t="s">
        <v>253</v>
      </c>
      <c r="F14" s="127" t="s">
        <v>253</v>
      </c>
      <c r="G14" s="127" t="s">
        <v>254</v>
      </c>
      <c r="H14" s="127" t="s">
        <v>252</v>
      </c>
      <c r="I14" s="127">
        <v>15636</v>
      </c>
      <c r="J14" s="127" t="s">
        <v>255</v>
      </c>
      <c r="K14" s="127">
        <v>15636</v>
      </c>
      <c r="L14" s="127" t="s">
        <v>256</v>
      </c>
      <c r="M14" s="127" t="s">
        <v>257</v>
      </c>
      <c r="N14" s="127">
        <v>22145</v>
      </c>
      <c r="O14" s="127" t="s">
        <v>291</v>
      </c>
      <c r="P14" s="127">
        <v>36547</v>
      </c>
      <c r="Q14" s="127" t="s">
        <v>292</v>
      </c>
      <c r="R14" s="127" t="s">
        <v>260</v>
      </c>
      <c r="S14" s="127" t="s">
        <v>293</v>
      </c>
      <c r="T14" s="127" t="s">
        <v>293</v>
      </c>
      <c r="U14" s="127" t="s">
        <v>268</v>
      </c>
      <c r="V14" s="127" t="s">
        <v>263</v>
      </c>
      <c r="W14" s="127">
        <v>0</v>
      </c>
      <c r="X14" s="127" t="s">
        <v>277</v>
      </c>
      <c r="Y14" s="127">
        <v>17554324</v>
      </c>
      <c r="Z14" s="134" t="s">
        <v>294</v>
      </c>
      <c r="AA14" s="127" t="s">
        <v>369</v>
      </c>
      <c r="AB14" s="128">
        <v>41488</v>
      </c>
      <c r="AC14" s="127" t="s">
        <v>354</v>
      </c>
      <c r="AD14" s="127">
        <v>52</v>
      </c>
      <c r="AE14" s="127" t="s">
        <v>355</v>
      </c>
      <c r="AF14" s="127" t="s">
        <v>370</v>
      </c>
      <c r="AG14" s="127" t="s">
        <v>371</v>
      </c>
      <c r="AH14" s="127" t="s">
        <v>358</v>
      </c>
      <c r="AI14" s="127" t="s">
        <v>369</v>
      </c>
      <c r="AJ14" s="128">
        <v>1290</v>
      </c>
      <c r="AK14" s="128">
        <v>1290</v>
      </c>
      <c r="AL14" s="127" t="s">
        <v>366</v>
      </c>
      <c r="AM14" s="128">
        <v>21358.37</v>
      </c>
      <c r="AN14" s="128">
        <v>1468</v>
      </c>
      <c r="AO14" s="128">
        <v>22826.37</v>
      </c>
      <c r="AP14" s="128">
        <v>24565.11</v>
      </c>
      <c r="AQ14" s="128">
        <v>4384.3999999999996</v>
      </c>
      <c r="AR14" s="128">
        <v>28949.51</v>
      </c>
      <c r="AS14" s="128">
        <v>21078.63</v>
      </c>
      <c r="AT14" s="128">
        <v>4384.3999999999996</v>
      </c>
      <c r="AU14" s="128">
        <v>25463.03</v>
      </c>
      <c r="AV14" s="127">
        <v>54</v>
      </c>
      <c r="AW14" s="127"/>
      <c r="AX14" s="127"/>
      <c r="AY14" s="127"/>
      <c r="AZ14" s="127"/>
      <c r="BA14" s="127"/>
      <c r="BB14" s="129" t="s">
        <v>360</v>
      </c>
      <c r="BC14" s="125"/>
      <c r="BD14" s="131" t="s">
        <v>361</v>
      </c>
      <c r="BE14" s="128">
        <v>41488</v>
      </c>
      <c r="BF14" s="127" t="s">
        <v>293</v>
      </c>
      <c r="BG14" s="127" t="s">
        <v>433</v>
      </c>
      <c r="BH14" s="97" t="s">
        <v>454</v>
      </c>
      <c r="BI14" s="95" t="s">
        <v>104</v>
      </c>
      <c r="BJ14" s="97">
        <v>46076</v>
      </c>
      <c r="BK14" s="95"/>
      <c r="BL14" s="95" t="s">
        <v>109</v>
      </c>
      <c r="BM14" s="98" t="s">
        <v>124</v>
      </c>
      <c r="BN14" s="99" t="s">
        <v>193</v>
      </c>
      <c r="BO14" s="95" t="s">
        <v>238</v>
      </c>
      <c r="BP14" s="122">
        <v>0</v>
      </c>
      <c r="BQ14" s="42"/>
      <c r="BR14" s="96" t="s">
        <v>456</v>
      </c>
    </row>
    <row r="15" spans="1:70" ht="30" hidden="1" customHeight="1" x14ac:dyDescent="0.3">
      <c r="A15" s="95">
        <v>11</v>
      </c>
      <c r="B15" s="127" t="s">
        <v>250</v>
      </c>
      <c r="C15" s="127" t="s">
        <v>251</v>
      </c>
      <c r="D15" s="127" t="s">
        <v>252</v>
      </c>
      <c r="E15" s="127" t="s">
        <v>253</v>
      </c>
      <c r="F15" s="127" t="s">
        <v>253</v>
      </c>
      <c r="G15" s="127" t="s">
        <v>254</v>
      </c>
      <c r="H15" s="127" t="s">
        <v>252</v>
      </c>
      <c r="I15" s="127">
        <v>15636</v>
      </c>
      <c r="J15" s="127" t="s">
        <v>255</v>
      </c>
      <c r="K15" s="127">
        <v>15636</v>
      </c>
      <c r="L15" s="127" t="s">
        <v>256</v>
      </c>
      <c r="M15" s="127" t="s">
        <v>257</v>
      </c>
      <c r="N15" s="127">
        <v>22145</v>
      </c>
      <c r="O15" s="127" t="s">
        <v>291</v>
      </c>
      <c r="P15" s="127">
        <v>36547</v>
      </c>
      <c r="Q15" s="127" t="s">
        <v>292</v>
      </c>
      <c r="R15" s="127" t="s">
        <v>272</v>
      </c>
      <c r="S15" s="127" t="s">
        <v>295</v>
      </c>
      <c r="T15" s="127" t="s">
        <v>295</v>
      </c>
      <c r="U15" s="127" t="s">
        <v>268</v>
      </c>
      <c r="V15" s="127" t="s">
        <v>263</v>
      </c>
      <c r="W15" s="127">
        <v>0</v>
      </c>
      <c r="X15" s="127" t="s">
        <v>277</v>
      </c>
      <c r="Y15" s="127">
        <v>17554705</v>
      </c>
      <c r="Z15" s="134" t="s">
        <v>296</v>
      </c>
      <c r="AA15" s="127" t="s">
        <v>369</v>
      </c>
      <c r="AB15" s="128">
        <v>41488</v>
      </c>
      <c r="AC15" s="127" t="s">
        <v>354</v>
      </c>
      <c r="AD15" s="127">
        <v>52</v>
      </c>
      <c r="AE15" s="127" t="s">
        <v>355</v>
      </c>
      <c r="AF15" s="127" t="s">
        <v>370</v>
      </c>
      <c r="AG15" s="127" t="s">
        <v>371</v>
      </c>
      <c r="AH15" s="127" t="s">
        <v>358</v>
      </c>
      <c r="AI15" s="127" t="s">
        <v>369</v>
      </c>
      <c r="AJ15" s="128">
        <v>1010</v>
      </c>
      <c r="AK15" s="128">
        <v>1010</v>
      </c>
      <c r="AL15" s="127" t="s">
        <v>366</v>
      </c>
      <c r="AM15" s="128">
        <v>9540.2000000000007</v>
      </c>
      <c r="AN15" s="128">
        <v>509.97</v>
      </c>
      <c r="AO15" s="128">
        <v>10050.17</v>
      </c>
      <c r="AP15" s="128">
        <v>35434.800000000003</v>
      </c>
      <c r="AQ15" s="128">
        <v>6288.08</v>
      </c>
      <c r="AR15" s="128">
        <v>41722.879999999997</v>
      </c>
      <c r="AS15" s="128">
        <v>31947.8</v>
      </c>
      <c r="AT15" s="128">
        <v>6288.08</v>
      </c>
      <c r="AU15" s="128">
        <v>38235.879999999997</v>
      </c>
      <c r="AV15" s="127">
        <v>104</v>
      </c>
      <c r="AW15" s="127"/>
      <c r="AX15" s="127"/>
      <c r="AY15" s="127"/>
      <c r="AZ15" s="127"/>
      <c r="BA15" s="127"/>
      <c r="BB15" s="129" t="s">
        <v>360</v>
      </c>
      <c r="BC15" s="125"/>
      <c r="BD15" s="131" t="s">
        <v>363</v>
      </c>
      <c r="BE15" s="128">
        <v>41488</v>
      </c>
      <c r="BF15" s="127" t="s">
        <v>295</v>
      </c>
      <c r="BG15" s="127" t="s">
        <v>434</v>
      </c>
      <c r="BH15" s="97" t="s">
        <v>454</v>
      </c>
      <c r="BI15" s="95" t="s">
        <v>104</v>
      </c>
      <c r="BJ15" s="97">
        <v>46076</v>
      </c>
      <c r="BK15" s="95"/>
      <c r="BL15" s="95" t="s">
        <v>109</v>
      </c>
      <c r="BM15" s="98" t="s">
        <v>124</v>
      </c>
      <c r="BN15" s="99" t="s">
        <v>193</v>
      </c>
      <c r="BO15" s="95" t="s">
        <v>238</v>
      </c>
      <c r="BP15" s="122">
        <v>0</v>
      </c>
      <c r="BQ15" s="42"/>
      <c r="BR15" s="96" t="s">
        <v>456</v>
      </c>
    </row>
    <row r="16" spans="1:70" ht="30" hidden="1" customHeight="1" x14ac:dyDescent="0.3">
      <c r="A16" s="95">
        <v>12</v>
      </c>
      <c r="B16" s="127" t="s">
        <v>250</v>
      </c>
      <c r="C16" s="127" t="s">
        <v>251</v>
      </c>
      <c r="D16" s="127" t="s">
        <v>252</v>
      </c>
      <c r="E16" s="127" t="s">
        <v>253</v>
      </c>
      <c r="F16" s="127" t="s">
        <v>253</v>
      </c>
      <c r="G16" s="127" t="s">
        <v>254</v>
      </c>
      <c r="H16" s="127" t="s">
        <v>252</v>
      </c>
      <c r="I16" s="127">
        <v>15636</v>
      </c>
      <c r="J16" s="127" t="s">
        <v>255</v>
      </c>
      <c r="K16" s="127">
        <v>15636</v>
      </c>
      <c r="L16" s="127" t="s">
        <v>256</v>
      </c>
      <c r="M16" s="127" t="s">
        <v>257</v>
      </c>
      <c r="N16" s="127">
        <v>22145</v>
      </c>
      <c r="O16" s="127" t="s">
        <v>291</v>
      </c>
      <c r="P16" s="127">
        <v>36547</v>
      </c>
      <c r="Q16" s="127" t="s">
        <v>292</v>
      </c>
      <c r="R16" s="127" t="s">
        <v>260</v>
      </c>
      <c r="S16" s="127" t="s">
        <v>297</v>
      </c>
      <c r="T16" s="127" t="s">
        <v>297</v>
      </c>
      <c r="U16" s="127" t="s">
        <v>268</v>
      </c>
      <c r="V16" s="127" t="s">
        <v>263</v>
      </c>
      <c r="W16" s="127">
        <v>0</v>
      </c>
      <c r="X16" s="127" t="s">
        <v>277</v>
      </c>
      <c r="Y16" s="127">
        <v>17554776</v>
      </c>
      <c r="Z16" s="134" t="s">
        <v>298</v>
      </c>
      <c r="AA16" s="127" t="s">
        <v>369</v>
      </c>
      <c r="AB16" s="128">
        <v>41488</v>
      </c>
      <c r="AC16" s="127" t="s">
        <v>354</v>
      </c>
      <c r="AD16" s="127">
        <v>52</v>
      </c>
      <c r="AE16" s="127" t="s">
        <v>355</v>
      </c>
      <c r="AF16" s="127" t="s">
        <v>370</v>
      </c>
      <c r="AG16" s="127" t="s">
        <v>371</v>
      </c>
      <c r="AH16" s="127" t="s">
        <v>358</v>
      </c>
      <c r="AI16" s="127" t="s">
        <v>369</v>
      </c>
      <c r="AJ16" s="128">
        <v>1290</v>
      </c>
      <c r="AK16" s="128">
        <v>1290</v>
      </c>
      <c r="AL16" s="127" t="s">
        <v>359</v>
      </c>
      <c r="AM16" s="128">
        <v>39899.089999999997</v>
      </c>
      <c r="AN16" s="128">
        <v>1711</v>
      </c>
      <c r="AO16" s="128">
        <v>41610.089999999997</v>
      </c>
      <c r="AP16" s="128">
        <v>5592.14</v>
      </c>
      <c r="AQ16" s="128">
        <v>47.69</v>
      </c>
      <c r="AR16" s="128">
        <v>5639.83</v>
      </c>
      <c r="AS16" s="128">
        <v>2105.91</v>
      </c>
      <c r="AT16" s="128">
        <v>47.69</v>
      </c>
      <c r="AU16" s="128">
        <v>2153.6</v>
      </c>
      <c r="AV16" s="127">
        <v>53</v>
      </c>
      <c r="AW16" s="127"/>
      <c r="AX16" s="127"/>
      <c r="AY16" s="127"/>
      <c r="AZ16" s="127"/>
      <c r="BA16" s="127"/>
      <c r="BB16" s="129" t="s">
        <v>360</v>
      </c>
      <c r="BC16" s="125"/>
      <c r="BD16" s="131" t="s">
        <v>372</v>
      </c>
      <c r="BE16" s="128">
        <v>41488</v>
      </c>
      <c r="BF16" s="127" t="s">
        <v>297</v>
      </c>
      <c r="BG16" s="127" t="s">
        <v>435</v>
      </c>
      <c r="BH16" s="97" t="s">
        <v>454</v>
      </c>
      <c r="BI16" s="95" t="s">
        <v>104</v>
      </c>
      <c r="BJ16" s="97">
        <v>46076</v>
      </c>
      <c r="BK16" s="95"/>
      <c r="BL16" s="95" t="s">
        <v>109</v>
      </c>
      <c r="BM16" s="98" t="s">
        <v>124</v>
      </c>
      <c r="BN16" s="99" t="s">
        <v>193</v>
      </c>
      <c r="BO16" s="95" t="s">
        <v>238</v>
      </c>
      <c r="BP16" s="122">
        <v>0</v>
      </c>
      <c r="BQ16" s="42"/>
      <c r="BR16" s="96" t="s">
        <v>456</v>
      </c>
    </row>
    <row r="17" spans="1:70" ht="30" hidden="1" customHeight="1" x14ac:dyDescent="0.3">
      <c r="A17" s="95">
        <v>13</v>
      </c>
      <c r="B17" s="127" t="s">
        <v>250</v>
      </c>
      <c r="C17" s="127" t="s">
        <v>251</v>
      </c>
      <c r="D17" s="127" t="s">
        <v>252</v>
      </c>
      <c r="E17" s="127" t="s">
        <v>253</v>
      </c>
      <c r="F17" s="127" t="s">
        <v>253</v>
      </c>
      <c r="G17" s="127" t="s">
        <v>254</v>
      </c>
      <c r="H17" s="127" t="s">
        <v>252</v>
      </c>
      <c r="I17" s="127">
        <v>15636</v>
      </c>
      <c r="J17" s="127" t="s">
        <v>255</v>
      </c>
      <c r="K17" s="127">
        <v>15636</v>
      </c>
      <c r="L17" s="127" t="s">
        <v>256</v>
      </c>
      <c r="M17" s="127" t="s">
        <v>257</v>
      </c>
      <c r="N17" s="127">
        <v>22144</v>
      </c>
      <c r="O17" s="127" t="s">
        <v>291</v>
      </c>
      <c r="P17" s="127">
        <v>36546</v>
      </c>
      <c r="Q17" s="127" t="s">
        <v>299</v>
      </c>
      <c r="R17" s="127" t="s">
        <v>272</v>
      </c>
      <c r="S17" s="127" t="s">
        <v>300</v>
      </c>
      <c r="T17" s="127" t="s">
        <v>300</v>
      </c>
      <c r="U17" s="127" t="s">
        <v>268</v>
      </c>
      <c r="V17" s="127" t="s">
        <v>263</v>
      </c>
      <c r="W17" s="127">
        <v>0</v>
      </c>
      <c r="X17" s="127" t="s">
        <v>277</v>
      </c>
      <c r="Y17" s="127">
        <v>17554806</v>
      </c>
      <c r="Z17" s="134" t="s">
        <v>281</v>
      </c>
      <c r="AA17" s="127" t="s">
        <v>369</v>
      </c>
      <c r="AB17" s="128">
        <v>46674</v>
      </c>
      <c r="AC17" s="127" t="s">
        <v>373</v>
      </c>
      <c r="AD17" s="127">
        <v>52</v>
      </c>
      <c r="AE17" s="127" t="s">
        <v>355</v>
      </c>
      <c r="AF17" s="127" t="s">
        <v>356</v>
      </c>
      <c r="AG17" s="127" t="s">
        <v>371</v>
      </c>
      <c r="AH17" s="127" t="s">
        <v>358</v>
      </c>
      <c r="AI17" s="127" t="s">
        <v>369</v>
      </c>
      <c r="AJ17" s="128">
        <v>1135</v>
      </c>
      <c r="AK17" s="128">
        <v>1135</v>
      </c>
      <c r="AL17" s="127" t="s">
        <v>359</v>
      </c>
      <c r="AM17" s="128">
        <v>13989.19</v>
      </c>
      <c r="AN17" s="128">
        <v>3725.04</v>
      </c>
      <c r="AO17" s="128">
        <v>17714.23</v>
      </c>
      <c r="AP17" s="128">
        <v>36601.81</v>
      </c>
      <c r="AQ17" s="128">
        <v>2815.15</v>
      </c>
      <c r="AR17" s="128">
        <v>39416.959999999999</v>
      </c>
      <c r="AS17" s="128">
        <v>32684.81</v>
      </c>
      <c r="AT17" s="128">
        <v>2815.15</v>
      </c>
      <c r="AU17" s="128">
        <v>35499.96</v>
      </c>
      <c r="AV17" s="127">
        <v>115</v>
      </c>
      <c r="AW17" s="127"/>
      <c r="AX17" s="127"/>
      <c r="AY17" s="127"/>
      <c r="AZ17" s="127"/>
      <c r="BA17" s="127"/>
      <c r="BB17" s="129" t="s">
        <v>360</v>
      </c>
      <c r="BC17" s="125"/>
      <c r="BD17" s="131" t="s">
        <v>363</v>
      </c>
      <c r="BE17" s="128">
        <v>46674</v>
      </c>
      <c r="BF17" s="127" t="s">
        <v>300</v>
      </c>
      <c r="BG17" s="127" t="s">
        <v>436</v>
      </c>
      <c r="BH17" s="97" t="s">
        <v>454</v>
      </c>
      <c r="BI17" s="95" t="s">
        <v>104</v>
      </c>
      <c r="BJ17" s="97">
        <v>46076</v>
      </c>
      <c r="BK17" s="95"/>
      <c r="BL17" s="95" t="s">
        <v>109</v>
      </c>
      <c r="BM17" s="98" t="s">
        <v>124</v>
      </c>
      <c r="BN17" s="99" t="s">
        <v>193</v>
      </c>
      <c r="BO17" s="95" t="s">
        <v>238</v>
      </c>
      <c r="BP17" s="122">
        <v>0</v>
      </c>
      <c r="BQ17" s="42"/>
      <c r="BR17" s="96" t="s">
        <v>481</v>
      </c>
    </row>
    <row r="18" spans="1:70" ht="30" hidden="1" customHeight="1" x14ac:dyDescent="0.3">
      <c r="A18" s="95">
        <v>14</v>
      </c>
      <c r="B18" s="127" t="s">
        <v>250</v>
      </c>
      <c r="C18" s="127" t="s">
        <v>251</v>
      </c>
      <c r="D18" s="127" t="s">
        <v>252</v>
      </c>
      <c r="E18" s="127" t="s">
        <v>253</v>
      </c>
      <c r="F18" s="127" t="s">
        <v>253</v>
      </c>
      <c r="G18" s="127" t="s">
        <v>254</v>
      </c>
      <c r="H18" s="127" t="s">
        <v>252</v>
      </c>
      <c r="I18" s="127">
        <v>15636</v>
      </c>
      <c r="J18" s="127" t="s">
        <v>255</v>
      </c>
      <c r="K18" s="127">
        <v>15636</v>
      </c>
      <c r="L18" s="127" t="s">
        <v>256</v>
      </c>
      <c r="M18" s="127" t="s">
        <v>257</v>
      </c>
      <c r="N18" s="127">
        <v>22145</v>
      </c>
      <c r="O18" s="127" t="s">
        <v>291</v>
      </c>
      <c r="P18" s="127">
        <v>36547</v>
      </c>
      <c r="Q18" s="127" t="s">
        <v>292</v>
      </c>
      <c r="R18" s="127" t="s">
        <v>260</v>
      </c>
      <c r="S18" s="127" t="s">
        <v>301</v>
      </c>
      <c r="T18" s="127" t="s">
        <v>301</v>
      </c>
      <c r="U18" s="127" t="s">
        <v>268</v>
      </c>
      <c r="V18" s="127" t="s">
        <v>263</v>
      </c>
      <c r="W18" s="127">
        <v>0</v>
      </c>
      <c r="X18" s="127" t="s">
        <v>302</v>
      </c>
      <c r="Y18" s="127">
        <v>17579368</v>
      </c>
      <c r="Z18" s="134" t="s">
        <v>303</v>
      </c>
      <c r="AA18" s="127" t="s">
        <v>369</v>
      </c>
      <c r="AB18" s="128">
        <v>41488</v>
      </c>
      <c r="AC18" s="127" t="s">
        <v>354</v>
      </c>
      <c r="AD18" s="127">
        <v>52</v>
      </c>
      <c r="AE18" s="127" t="s">
        <v>355</v>
      </c>
      <c r="AF18" s="127" t="s">
        <v>370</v>
      </c>
      <c r="AG18" s="127" t="s">
        <v>371</v>
      </c>
      <c r="AH18" s="127" t="s">
        <v>358</v>
      </c>
      <c r="AI18" s="127" t="s">
        <v>369</v>
      </c>
      <c r="AJ18" s="128">
        <v>1290</v>
      </c>
      <c r="AK18" s="128">
        <v>1290</v>
      </c>
      <c r="AL18" s="127" t="s">
        <v>359</v>
      </c>
      <c r="AM18" s="128">
        <v>17031.37</v>
      </c>
      <c r="AN18" s="128">
        <v>1828</v>
      </c>
      <c r="AO18" s="128">
        <v>18859.37</v>
      </c>
      <c r="AP18" s="128">
        <v>30286.93</v>
      </c>
      <c r="AQ18" s="128">
        <v>7721.4</v>
      </c>
      <c r="AR18" s="128">
        <v>38008.33</v>
      </c>
      <c r="AS18" s="128">
        <v>26800.63</v>
      </c>
      <c r="AT18" s="128">
        <v>7721.4</v>
      </c>
      <c r="AU18" s="128">
        <v>34522.03</v>
      </c>
      <c r="AV18" s="127">
        <v>53</v>
      </c>
      <c r="AW18" s="127"/>
      <c r="AX18" s="127"/>
      <c r="AY18" s="127"/>
      <c r="AZ18" s="127"/>
      <c r="BA18" s="127"/>
      <c r="BB18" s="129" t="s">
        <v>360</v>
      </c>
      <c r="BC18" s="125"/>
      <c r="BD18" s="131" t="s">
        <v>361</v>
      </c>
      <c r="BE18" s="128">
        <v>41488</v>
      </c>
      <c r="BF18" s="127" t="s">
        <v>301</v>
      </c>
      <c r="BG18" s="127" t="s">
        <v>437</v>
      </c>
      <c r="BH18" s="97" t="s">
        <v>454</v>
      </c>
      <c r="BI18" s="95" t="s">
        <v>104</v>
      </c>
      <c r="BJ18" s="97">
        <v>46076</v>
      </c>
      <c r="BK18" s="95"/>
      <c r="BL18" s="95" t="s">
        <v>109</v>
      </c>
      <c r="BM18" s="98" t="s">
        <v>124</v>
      </c>
      <c r="BN18" s="99" t="s">
        <v>193</v>
      </c>
      <c r="BO18" s="95" t="s">
        <v>238</v>
      </c>
      <c r="BP18" s="122">
        <v>0</v>
      </c>
      <c r="BQ18" s="42"/>
      <c r="BR18" s="96" t="s">
        <v>481</v>
      </c>
    </row>
    <row r="19" spans="1:70" ht="30" hidden="1" customHeight="1" x14ac:dyDescent="0.3">
      <c r="A19" s="95">
        <v>15</v>
      </c>
      <c r="B19" s="127" t="s">
        <v>250</v>
      </c>
      <c r="C19" s="127" t="s">
        <v>251</v>
      </c>
      <c r="D19" s="127" t="s">
        <v>252</v>
      </c>
      <c r="E19" s="127" t="s">
        <v>253</v>
      </c>
      <c r="F19" s="127" t="s">
        <v>253</v>
      </c>
      <c r="G19" s="127" t="s">
        <v>254</v>
      </c>
      <c r="H19" s="127" t="s">
        <v>252</v>
      </c>
      <c r="I19" s="127">
        <v>15636</v>
      </c>
      <c r="J19" s="127" t="s">
        <v>255</v>
      </c>
      <c r="K19" s="127">
        <v>15636</v>
      </c>
      <c r="L19" s="127" t="s">
        <v>256</v>
      </c>
      <c r="M19" s="127" t="s">
        <v>257</v>
      </c>
      <c r="N19" s="127">
        <v>22183</v>
      </c>
      <c r="O19" s="127" t="s">
        <v>304</v>
      </c>
      <c r="P19" s="127">
        <v>36589</v>
      </c>
      <c r="Q19" s="127" t="s">
        <v>305</v>
      </c>
      <c r="R19" s="127" t="s">
        <v>260</v>
      </c>
      <c r="S19" s="127" t="s">
        <v>306</v>
      </c>
      <c r="T19" s="127" t="s">
        <v>306</v>
      </c>
      <c r="U19" s="127" t="s">
        <v>268</v>
      </c>
      <c r="V19" s="127" t="s">
        <v>263</v>
      </c>
      <c r="W19" s="127">
        <v>0</v>
      </c>
      <c r="X19" s="127" t="s">
        <v>307</v>
      </c>
      <c r="Y19" s="127">
        <v>18233996</v>
      </c>
      <c r="Z19" s="134" t="s">
        <v>308</v>
      </c>
      <c r="AA19" s="127" t="s">
        <v>374</v>
      </c>
      <c r="AB19" s="128">
        <v>29975</v>
      </c>
      <c r="AC19" s="127" t="s">
        <v>354</v>
      </c>
      <c r="AD19" s="127">
        <v>38</v>
      </c>
      <c r="AE19" s="127" t="s">
        <v>375</v>
      </c>
      <c r="AF19" s="127" t="s">
        <v>376</v>
      </c>
      <c r="AG19" s="127" t="s">
        <v>377</v>
      </c>
      <c r="AH19" s="127" t="s">
        <v>358</v>
      </c>
      <c r="AI19" s="127" t="s">
        <v>374</v>
      </c>
      <c r="AJ19" s="128">
        <v>1135</v>
      </c>
      <c r="AK19" s="128">
        <v>1135</v>
      </c>
      <c r="AL19" s="127" t="s">
        <v>359</v>
      </c>
      <c r="AM19" s="128">
        <v>14920.79</v>
      </c>
      <c r="AN19" s="128">
        <v>516</v>
      </c>
      <c r="AO19" s="128">
        <v>15436.79</v>
      </c>
      <c r="AP19" s="128">
        <v>19437.38</v>
      </c>
      <c r="AQ19" s="128">
        <v>3307.04</v>
      </c>
      <c r="AR19" s="128">
        <v>22744.42</v>
      </c>
      <c r="AS19" s="128">
        <v>16859.21</v>
      </c>
      <c r="AT19" s="128">
        <v>3307.04</v>
      </c>
      <c r="AU19" s="128">
        <v>20166.25</v>
      </c>
      <c r="AV19" s="127">
        <v>53</v>
      </c>
      <c r="AW19" s="127"/>
      <c r="AX19" s="127"/>
      <c r="AY19" s="127"/>
      <c r="AZ19" s="127"/>
      <c r="BA19" s="127"/>
      <c r="BB19" s="129" t="s">
        <v>360</v>
      </c>
      <c r="BC19" s="125"/>
      <c r="BD19" s="131" t="s">
        <v>363</v>
      </c>
      <c r="BE19" s="128">
        <v>29975</v>
      </c>
      <c r="BF19" s="127" t="s">
        <v>306</v>
      </c>
      <c r="BG19" s="127" t="s">
        <v>438</v>
      </c>
      <c r="BH19" s="97" t="s">
        <v>454</v>
      </c>
      <c r="BI19" s="95" t="s">
        <v>104</v>
      </c>
      <c r="BJ19" s="97">
        <v>46076</v>
      </c>
      <c r="BK19" s="95"/>
      <c r="BL19" s="95" t="s">
        <v>109</v>
      </c>
      <c r="BM19" s="98" t="s">
        <v>124</v>
      </c>
      <c r="BN19" s="99" t="s">
        <v>193</v>
      </c>
      <c r="BO19" s="95" t="s">
        <v>238</v>
      </c>
      <c r="BP19" s="122">
        <v>0</v>
      </c>
      <c r="BQ19" s="42"/>
      <c r="BR19" s="96" t="s">
        <v>481</v>
      </c>
    </row>
    <row r="20" spans="1:70" ht="30" hidden="1" customHeight="1" x14ac:dyDescent="0.3">
      <c r="A20" s="95">
        <v>16</v>
      </c>
      <c r="B20" s="127" t="s">
        <v>250</v>
      </c>
      <c r="C20" s="127" t="s">
        <v>251</v>
      </c>
      <c r="D20" s="127" t="s">
        <v>252</v>
      </c>
      <c r="E20" s="127" t="s">
        <v>253</v>
      </c>
      <c r="F20" s="127" t="s">
        <v>253</v>
      </c>
      <c r="G20" s="127" t="s">
        <v>254</v>
      </c>
      <c r="H20" s="127" t="s">
        <v>252</v>
      </c>
      <c r="I20" s="127">
        <v>15636</v>
      </c>
      <c r="J20" s="127" t="s">
        <v>255</v>
      </c>
      <c r="K20" s="127">
        <v>15636</v>
      </c>
      <c r="L20" s="127" t="s">
        <v>256</v>
      </c>
      <c r="M20" s="127" t="s">
        <v>257</v>
      </c>
      <c r="N20" s="127">
        <v>22105</v>
      </c>
      <c r="O20" s="127" t="s">
        <v>258</v>
      </c>
      <c r="P20" s="127">
        <v>36502</v>
      </c>
      <c r="Q20" s="127" t="s">
        <v>266</v>
      </c>
      <c r="R20" s="127" t="s">
        <v>260</v>
      </c>
      <c r="S20" s="127" t="s">
        <v>309</v>
      </c>
      <c r="T20" s="127" t="s">
        <v>309</v>
      </c>
      <c r="U20" s="127" t="s">
        <v>268</v>
      </c>
      <c r="V20" s="127" t="s">
        <v>263</v>
      </c>
      <c r="W20" s="127">
        <v>0</v>
      </c>
      <c r="X20" s="127" t="s">
        <v>274</v>
      </c>
      <c r="Y20" s="127">
        <v>19373572</v>
      </c>
      <c r="Z20" s="134" t="s">
        <v>310</v>
      </c>
      <c r="AA20" s="127" t="s">
        <v>378</v>
      </c>
      <c r="AB20" s="128">
        <v>25930</v>
      </c>
      <c r="AC20" s="127" t="s">
        <v>354</v>
      </c>
      <c r="AD20" s="127">
        <v>18</v>
      </c>
      <c r="AE20" s="127" t="s">
        <v>379</v>
      </c>
      <c r="AF20" s="127" t="s">
        <v>362</v>
      </c>
      <c r="AG20" s="127" t="s">
        <v>357</v>
      </c>
      <c r="AH20" s="127" t="s">
        <v>358</v>
      </c>
      <c r="AI20" s="127" t="s">
        <v>378</v>
      </c>
      <c r="AJ20" s="128">
        <v>1730</v>
      </c>
      <c r="AK20" s="128">
        <v>1730</v>
      </c>
      <c r="AL20" s="127" t="s">
        <v>359</v>
      </c>
      <c r="AM20" s="128">
        <v>25052.66</v>
      </c>
      <c r="AN20" s="128">
        <v>1645.99</v>
      </c>
      <c r="AO20" s="128">
        <v>26698.65</v>
      </c>
      <c r="AP20" s="128">
        <v>4578.1899999999996</v>
      </c>
      <c r="AQ20" s="128">
        <v>13.82</v>
      </c>
      <c r="AR20" s="128">
        <v>4592.01</v>
      </c>
      <c r="AS20" s="128">
        <v>1134.3399999999999</v>
      </c>
      <c r="AT20" s="128">
        <v>13.82</v>
      </c>
      <c r="AU20" s="128">
        <v>1148.1600000000001</v>
      </c>
      <c r="AV20" s="127">
        <v>53</v>
      </c>
      <c r="AW20" s="127"/>
      <c r="AX20" s="127"/>
      <c r="AY20" s="127"/>
      <c r="AZ20" s="127"/>
      <c r="BA20" s="127"/>
      <c r="BB20" s="129" t="s">
        <v>360</v>
      </c>
      <c r="BC20" s="125"/>
      <c r="BD20" s="131"/>
      <c r="BE20" s="128">
        <v>0</v>
      </c>
      <c r="BF20" s="127" t="s">
        <v>309</v>
      </c>
      <c r="BG20" s="127" t="s">
        <v>439</v>
      </c>
      <c r="BH20" s="97" t="s">
        <v>454</v>
      </c>
      <c r="BI20" s="95" t="s">
        <v>104</v>
      </c>
      <c r="BJ20" s="97">
        <v>46076</v>
      </c>
      <c r="BK20" s="95"/>
      <c r="BL20" s="95" t="s">
        <v>109</v>
      </c>
      <c r="BM20" s="98" t="s">
        <v>124</v>
      </c>
      <c r="BN20" s="99" t="s">
        <v>193</v>
      </c>
      <c r="BO20" s="95" t="s">
        <v>238</v>
      </c>
      <c r="BP20" s="122">
        <v>0</v>
      </c>
      <c r="BQ20" s="42"/>
      <c r="BR20" s="96" t="s">
        <v>481</v>
      </c>
    </row>
    <row r="21" spans="1:70" ht="30" hidden="1" customHeight="1" x14ac:dyDescent="0.3">
      <c r="A21" s="95">
        <v>17</v>
      </c>
      <c r="B21" s="127" t="s">
        <v>250</v>
      </c>
      <c r="C21" s="127" t="s">
        <v>251</v>
      </c>
      <c r="D21" s="127" t="s">
        <v>252</v>
      </c>
      <c r="E21" s="127" t="s">
        <v>253</v>
      </c>
      <c r="F21" s="127" t="s">
        <v>253</v>
      </c>
      <c r="G21" s="127" t="s">
        <v>254</v>
      </c>
      <c r="H21" s="127" t="s">
        <v>252</v>
      </c>
      <c r="I21" s="127">
        <v>15636</v>
      </c>
      <c r="J21" s="127" t="s">
        <v>255</v>
      </c>
      <c r="K21" s="127">
        <v>15636</v>
      </c>
      <c r="L21" s="127" t="s">
        <v>256</v>
      </c>
      <c r="M21" s="127" t="s">
        <v>257</v>
      </c>
      <c r="N21" s="127">
        <v>22105</v>
      </c>
      <c r="O21" s="127" t="s">
        <v>258</v>
      </c>
      <c r="P21" s="127">
        <v>36502</v>
      </c>
      <c r="Q21" s="127" t="s">
        <v>266</v>
      </c>
      <c r="R21" s="127" t="s">
        <v>260</v>
      </c>
      <c r="S21" s="127" t="s">
        <v>311</v>
      </c>
      <c r="T21" s="127" t="s">
        <v>311</v>
      </c>
      <c r="U21" s="127" t="s">
        <v>268</v>
      </c>
      <c r="V21" s="127" t="s">
        <v>263</v>
      </c>
      <c r="W21" s="127">
        <v>0</v>
      </c>
      <c r="X21" s="127" t="s">
        <v>312</v>
      </c>
      <c r="Y21" s="127">
        <v>19373623</v>
      </c>
      <c r="Z21" s="134" t="s">
        <v>313</v>
      </c>
      <c r="AA21" s="127" t="s">
        <v>378</v>
      </c>
      <c r="AB21" s="128">
        <v>25930</v>
      </c>
      <c r="AC21" s="127" t="s">
        <v>354</v>
      </c>
      <c r="AD21" s="127">
        <v>18</v>
      </c>
      <c r="AE21" s="127" t="s">
        <v>379</v>
      </c>
      <c r="AF21" s="127" t="s">
        <v>362</v>
      </c>
      <c r="AG21" s="127" t="s">
        <v>357</v>
      </c>
      <c r="AH21" s="127" t="s">
        <v>358</v>
      </c>
      <c r="AI21" s="127" t="s">
        <v>378</v>
      </c>
      <c r="AJ21" s="128">
        <v>1730</v>
      </c>
      <c r="AK21" s="128">
        <v>1730</v>
      </c>
      <c r="AL21" s="127" t="s">
        <v>380</v>
      </c>
      <c r="AM21" s="128">
        <v>16785.32</v>
      </c>
      <c r="AN21" s="128">
        <v>1421.32</v>
      </c>
      <c r="AO21" s="128">
        <v>18206.64</v>
      </c>
      <c r="AP21" s="128">
        <v>12928.68</v>
      </c>
      <c r="AQ21" s="128">
        <v>667.32</v>
      </c>
      <c r="AR21" s="128">
        <v>13596</v>
      </c>
      <c r="AS21" s="128">
        <v>9484.68</v>
      </c>
      <c r="AT21" s="128">
        <v>667.32</v>
      </c>
      <c r="AU21" s="128">
        <v>10152</v>
      </c>
      <c r="AV21" s="127">
        <v>53</v>
      </c>
      <c r="AW21" s="127"/>
      <c r="AX21" s="127"/>
      <c r="AY21" s="127"/>
      <c r="AZ21" s="127"/>
      <c r="BA21" s="127"/>
      <c r="BB21" s="129" t="s">
        <v>360</v>
      </c>
      <c r="BC21" s="125"/>
      <c r="BD21" s="131"/>
      <c r="BE21" s="128">
        <v>0</v>
      </c>
      <c r="BF21" s="127" t="s">
        <v>311</v>
      </c>
      <c r="BG21" s="127" t="s">
        <v>440</v>
      </c>
      <c r="BH21" s="97" t="s">
        <v>454</v>
      </c>
      <c r="BI21" s="95" t="s">
        <v>104</v>
      </c>
      <c r="BJ21" s="97">
        <v>46076</v>
      </c>
      <c r="BK21" s="95"/>
      <c r="BL21" s="95" t="s">
        <v>109</v>
      </c>
      <c r="BM21" s="98" t="s">
        <v>124</v>
      </c>
      <c r="BN21" s="99" t="s">
        <v>193</v>
      </c>
      <c r="BO21" s="95" t="s">
        <v>238</v>
      </c>
      <c r="BP21" s="122">
        <v>0</v>
      </c>
      <c r="BQ21" s="42"/>
      <c r="BR21" s="96" t="s">
        <v>481</v>
      </c>
    </row>
    <row r="22" spans="1:70" ht="30" hidden="1" customHeight="1" x14ac:dyDescent="0.3">
      <c r="A22" s="95">
        <v>18</v>
      </c>
      <c r="B22" s="127" t="s">
        <v>250</v>
      </c>
      <c r="C22" s="127" t="s">
        <v>251</v>
      </c>
      <c r="D22" s="127" t="s">
        <v>252</v>
      </c>
      <c r="E22" s="127" t="s">
        <v>253</v>
      </c>
      <c r="F22" s="127" t="s">
        <v>253</v>
      </c>
      <c r="G22" s="127" t="s">
        <v>254</v>
      </c>
      <c r="H22" s="127" t="s">
        <v>252</v>
      </c>
      <c r="I22" s="127">
        <v>15636</v>
      </c>
      <c r="J22" s="127" t="s">
        <v>255</v>
      </c>
      <c r="K22" s="127">
        <v>15636</v>
      </c>
      <c r="L22" s="127" t="s">
        <v>256</v>
      </c>
      <c r="M22" s="127" t="s">
        <v>257</v>
      </c>
      <c r="N22" s="127">
        <v>22104</v>
      </c>
      <c r="O22" s="127" t="s">
        <v>258</v>
      </c>
      <c r="P22" s="127">
        <v>36500</v>
      </c>
      <c r="Q22" s="127" t="s">
        <v>271</v>
      </c>
      <c r="R22" s="127" t="s">
        <v>260</v>
      </c>
      <c r="S22" s="127" t="s">
        <v>314</v>
      </c>
      <c r="T22" s="127" t="s">
        <v>314</v>
      </c>
      <c r="U22" s="127" t="s">
        <v>268</v>
      </c>
      <c r="V22" s="127" t="s">
        <v>263</v>
      </c>
      <c r="W22" s="127">
        <v>0</v>
      </c>
      <c r="X22" s="127" t="s">
        <v>274</v>
      </c>
      <c r="Y22" s="127">
        <v>19376933</v>
      </c>
      <c r="Z22" s="134" t="s">
        <v>315</v>
      </c>
      <c r="AA22" s="127" t="s">
        <v>378</v>
      </c>
      <c r="AB22" s="128">
        <v>25930</v>
      </c>
      <c r="AC22" s="127" t="s">
        <v>354</v>
      </c>
      <c r="AD22" s="127">
        <v>18</v>
      </c>
      <c r="AE22" s="127" t="s">
        <v>379</v>
      </c>
      <c r="AF22" s="127" t="s">
        <v>356</v>
      </c>
      <c r="AG22" s="127" t="s">
        <v>365</v>
      </c>
      <c r="AH22" s="127" t="s">
        <v>358</v>
      </c>
      <c r="AI22" s="127" t="s">
        <v>378</v>
      </c>
      <c r="AJ22" s="128">
        <v>1730</v>
      </c>
      <c r="AK22" s="128">
        <v>1730</v>
      </c>
      <c r="AL22" s="127" t="s">
        <v>359</v>
      </c>
      <c r="AM22" s="128">
        <v>19351.669999999998</v>
      </c>
      <c r="AN22" s="128">
        <v>502.31</v>
      </c>
      <c r="AO22" s="128">
        <v>19853.98</v>
      </c>
      <c r="AP22" s="128">
        <v>10022.33</v>
      </c>
      <c r="AQ22" s="128">
        <v>222.69</v>
      </c>
      <c r="AR22" s="128">
        <v>10245.02</v>
      </c>
      <c r="AS22" s="128">
        <v>6578.33</v>
      </c>
      <c r="AT22" s="128">
        <v>222.69</v>
      </c>
      <c r="AU22" s="128">
        <v>6801.02</v>
      </c>
      <c r="AV22" s="127">
        <v>55</v>
      </c>
      <c r="AW22" s="127"/>
      <c r="AX22" s="127"/>
      <c r="AY22" s="127"/>
      <c r="AZ22" s="127"/>
      <c r="BA22" s="127"/>
      <c r="BB22" s="129" t="s">
        <v>360</v>
      </c>
      <c r="BC22" s="125"/>
      <c r="BD22" s="131"/>
      <c r="BE22" s="128">
        <v>0</v>
      </c>
      <c r="BF22" s="127" t="s">
        <v>314</v>
      </c>
      <c r="BG22" s="127" t="s">
        <v>441</v>
      </c>
      <c r="BH22" s="97" t="s">
        <v>454</v>
      </c>
      <c r="BI22" s="95" t="s">
        <v>104</v>
      </c>
      <c r="BJ22" s="97">
        <v>46076</v>
      </c>
      <c r="BK22" s="95"/>
      <c r="BL22" s="95" t="s">
        <v>109</v>
      </c>
      <c r="BM22" s="98" t="s">
        <v>124</v>
      </c>
      <c r="BN22" s="99" t="s">
        <v>193</v>
      </c>
      <c r="BO22" s="95" t="s">
        <v>238</v>
      </c>
      <c r="BP22" s="122">
        <v>0</v>
      </c>
      <c r="BQ22" s="42"/>
      <c r="BR22" s="96" t="s">
        <v>481</v>
      </c>
    </row>
    <row r="23" spans="1:70" ht="30" hidden="1" customHeight="1" x14ac:dyDescent="0.3">
      <c r="A23" s="95">
        <v>19</v>
      </c>
      <c r="B23" s="127" t="s">
        <v>250</v>
      </c>
      <c r="C23" s="127" t="s">
        <v>251</v>
      </c>
      <c r="D23" s="127" t="s">
        <v>252</v>
      </c>
      <c r="E23" s="127" t="s">
        <v>253</v>
      </c>
      <c r="F23" s="127" t="s">
        <v>253</v>
      </c>
      <c r="G23" s="127" t="s">
        <v>254</v>
      </c>
      <c r="H23" s="127" t="s">
        <v>252</v>
      </c>
      <c r="I23" s="127">
        <v>15636</v>
      </c>
      <c r="J23" s="127" t="s">
        <v>255</v>
      </c>
      <c r="K23" s="127">
        <v>15636</v>
      </c>
      <c r="L23" s="127" t="s">
        <v>256</v>
      </c>
      <c r="M23" s="127" t="s">
        <v>257</v>
      </c>
      <c r="N23" s="127">
        <v>22105</v>
      </c>
      <c r="O23" s="127" t="s">
        <v>258</v>
      </c>
      <c r="P23" s="127">
        <v>36501</v>
      </c>
      <c r="Q23" s="127" t="s">
        <v>259</v>
      </c>
      <c r="R23" s="127" t="s">
        <v>316</v>
      </c>
      <c r="S23" s="127" t="s">
        <v>317</v>
      </c>
      <c r="T23" s="127" t="s">
        <v>317</v>
      </c>
      <c r="U23" s="127" t="s">
        <v>268</v>
      </c>
      <c r="V23" s="127" t="s">
        <v>263</v>
      </c>
      <c r="W23" s="127">
        <v>0</v>
      </c>
      <c r="X23" s="127" t="s">
        <v>318</v>
      </c>
      <c r="Y23" s="127">
        <v>28531812</v>
      </c>
      <c r="Z23" s="134" t="s">
        <v>319</v>
      </c>
      <c r="AA23" s="127" t="s">
        <v>381</v>
      </c>
      <c r="AB23" s="128">
        <v>53097</v>
      </c>
      <c r="AC23" s="127" t="s">
        <v>354</v>
      </c>
      <c r="AD23" s="127">
        <v>24</v>
      </c>
      <c r="AE23" s="127" t="s">
        <v>355</v>
      </c>
      <c r="AF23" s="127" t="s">
        <v>382</v>
      </c>
      <c r="AG23" s="127" t="s">
        <v>383</v>
      </c>
      <c r="AH23" s="127" t="s">
        <v>358</v>
      </c>
      <c r="AI23" s="127" t="s">
        <v>381</v>
      </c>
      <c r="AJ23" s="128">
        <v>2750</v>
      </c>
      <c r="AK23" s="128">
        <v>2750</v>
      </c>
      <c r="AL23" s="127" t="s">
        <v>359</v>
      </c>
      <c r="AM23" s="128">
        <v>19426.86</v>
      </c>
      <c r="AN23" s="128">
        <v>4093.98</v>
      </c>
      <c r="AO23" s="128">
        <v>23520.84</v>
      </c>
      <c r="AP23" s="128">
        <v>33670.14</v>
      </c>
      <c r="AQ23" s="128">
        <v>4038.02</v>
      </c>
      <c r="AR23" s="128">
        <v>37708.160000000003</v>
      </c>
      <c r="AS23" s="128">
        <v>33670.14</v>
      </c>
      <c r="AT23" s="128">
        <v>4038.02</v>
      </c>
      <c r="AU23" s="128">
        <v>37708.160000000003</v>
      </c>
      <c r="AV23" s="127">
        <v>53</v>
      </c>
      <c r="AW23" s="127"/>
      <c r="AX23" s="127"/>
      <c r="AY23" s="127"/>
      <c r="AZ23" s="127"/>
      <c r="BA23" s="127"/>
      <c r="BB23" s="129" t="s">
        <v>360</v>
      </c>
      <c r="BC23" s="125"/>
      <c r="BD23" s="131"/>
      <c r="BE23" s="128">
        <v>0</v>
      </c>
      <c r="BF23" s="127" t="s">
        <v>317</v>
      </c>
      <c r="BG23" s="127" t="s">
        <v>442</v>
      </c>
      <c r="BH23" s="97" t="s">
        <v>454</v>
      </c>
      <c r="BI23" s="95" t="s">
        <v>104</v>
      </c>
      <c r="BJ23" s="97">
        <v>46076</v>
      </c>
      <c r="BK23" s="95"/>
      <c r="BL23" s="95" t="s">
        <v>108</v>
      </c>
      <c r="BM23" s="98" t="s">
        <v>113</v>
      </c>
      <c r="BN23" s="99" t="s">
        <v>193</v>
      </c>
      <c r="BO23" s="123" t="s">
        <v>238</v>
      </c>
      <c r="BP23" s="123">
        <v>0</v>
      </c>
      <c r="BQ23" s="42"/>
      <c r="BR23" s="96" t="s">
        <v>456</v>
      </c>
    </row>
    <row r="24" spans="1:70" ht="30" hidden="1" customHeight="1" x14ac:dyDescent="0.3">
      <c r="A24" s="95">
        <v>20</v>
      </c>
      <c r="B24" s="127" t="s">
        <v>250</v>
      </c>
      <c r="C24" s="127" t="s">
        <v>251</v>
      </c>
      <c r="D24" s="127" t="s">
        <v>252</v>
      </c>
      <c r="E24" s="127" t="s">
        <v>253</v>
      </c>
      <c r="F24" s="127" t="s">
        <v>253</v>
      </c>
      <c r="G24" s="127" t="s">
        <v>254</v>
      </c>
      <c r="H24" s="127" t="s">
        <v>252</v>
      </c>
      <c r="I24" s="127">
        <v>15636</v>
      </c>
      <c r="J24" s="127" t="s">
        <v>255</v>
      </c>
      <c r="K24" s="127">
        <v>15636</v>
      </c>
      <c r="L24" s="127" t="s">
        <v>256</v>
      </c>
      <c r="M24" s="127" t="s">
        <v>257</v>
      </c>
      <c r="N24" s="127">
        <v>22105</v>
      </c>
      <c r="O24" s="127" t="s">
        <v>258</v>
      </c>
      <c r="P24" s="127">
        <v>36502</v>
      </c>
      <c r="Q24" s="127" t="s">
        <v>266</v>
      </c>
      <c r="R24" s="127" t="s">
        <v>316</v>
      </c>
      <c r="S24" s="127" t="s">
        <v>320</v>
      </c>
      <c r="T24" s="127" t="s">
        <v>320</v>
      </c>
      <c r="U24" s="127" t="s">
        <v>268</v>
      </c>
      <c r="V24" s="127" t="s">
        <v>263</v>
      </c>
      <c r="W24" s="127">
        <v>0</v>
      </c>
      <c r="X24" s="127" t="s">
        <v>287</v>
      </c>
      <c r="Y24" s="127">
        <v>29023915</v>
      </c>
      <c r="Z24" s="134" t="s">
        <v>321</v>
      </c>
      <c r="AA24" s="127" t="s">
        <v>384</v>
      </c>
      <c r="AB24" s="128">
        <v>72643</v>
      </c>
      <c r="AC24" s="127" t="s">
        <v>354</v>
      </c>
      <c r="AD24" s="127">
        <v>30</v>
      </c>
      <c r="AE24" s="127" t="s">
        <v>385</v>
      </c>
      <c r="AF24" s="127" t="s">
        <v>362</v>
      </c>
      <c r="AG24" s="127" t="s">
        <v>386</v>
      </c>
      <c r="AH24" s="127" t="s">
        <v>358</v>
      </c>
      <c r="AI24" s="127" t="s">
        <v>384</v>
      </c>
      <c r="AJ24" s="128">
        <v>3150</v>
      </c>
      <c r="AK24" s="128">
        <v>3150</v>
      </c>
      <c r="AL24" s="127" t="s">
        <v>359</v>
      </c>
      <c r="AM24" s="128">
        <v>4029.69</v>
      </c>
      <c r="AN24" s="128">
        <v>1402.3</v>
      </c>
      <c r="AO24" s="128">
        <v>5431.99</v>
      </c>
      <c r="AP24" s="128">
        <v>70201.5</v>
      </c>
      <c r="AQ24" s="128">
        <v>18904.63</v>
      </c>
      <c r="AR24" s="128">
        <v>89106.13</v>
      </c>
      <c r="AS24" s="128">
        <v>70202.31</v>
      </c>
      <c r="AT24" s="128">
        <v>18904.63</v>
      </c>
      <c r="AU24" s="128">
        <v>89106.94</v>
      </c>
      <c r="AV24" s="127">
        <v>54</v>
      </c>
      <c r="AW24" s="127"/>
      <c r="AX24" s="127"/>
      <c r="AY24" s="127"/>
      <c r="AZ24" s="127"/>
      <c r="BA24" s="127"/>
      <c r="BB24" s="129" t="s">
        <v>360</v>
      </c>
      <c r="BC24" s="125"/>
      <c r="BD24" s="131"/>
      <c r="BE24" s="128">
        <v>0</v>
      </c>
      <c r="BF24" s="127" t="s">
        <v>320</v>
      </c>
      <c r="BG24" s="127" t="s">
        <v>443</v>
      </c>
      <c r="BH24" s="97" t="s">
        <v>454</v>
      </c>
      <c r="BI24" s="95" t="s">
        <v>104</v>
      </c>
      <c r="BJ24" s="97">
        <v>46076</v>
      </c>
      <c r="BK24" s="95"/>
      <c r="BL24" s="95" t="s">
        <v>109</v>
      </c>
      <c r="BM24" s="98" t="s">
        <v>124</v>
      </c>
      <c r="BN24" s="99" t="s">
        <v>193</v>
      </c>
      <c r="BO24" s="95" t="s">
        <v>238</v>
      </c>
      <c r="BP24" s="122">
        <v>0</v>
      </c>
      <c r="BQ24" s="42"/>
      <c r="BR24" s="96" t="s">
        <v>481</v>
      </c>
    </row>
    <row r="25" spans="1:70" ht="30" hidden="1" customHeight="1" x14ac:dyDescent="0.3">
      <c r="A25" s="95">
        <v>21</v>
      </c>
      <c r="B25" s="127" t="s">
        <v>250</v>
      </c>
      <c r="C25" s="127" t="s">
        <v>251</v>
      </c>
      <c r="D25" s="127" t="s">
        <v>252</v>
      </c>
      <c r="E25" s="127" t="s">
        <v>253</v>
      </c>
      <c r="F25" s="127" t="s">
        <v>253</v>
      </c>
      <c r="G25" s="127" t="s">
        <v>254</v>
      </c>
      <c r="H25" s="127" t="s">
        <v>252</v>
      </c>
      <c r="I25" s="127">
        <v>15636</v>
      </c>
      <c r="J25" s="127" t="s">
        <v>255</v>
      </c>
      <c r="K25" s="127">
        <v>15636</v>
      </c>
      <c r="L25" s="127" t="s">
        <v>256</v>
      </c>
      <c r="M25" s="127" t="s">
        <v>257</v>
      </c>
      <c r="N25" s="127">
        <v>22104</v>
      </c>
      <c r="O25" s="127" t="s">
        <v>258</v>
      </c>
      <c r="P25" s="127">
        <v>36503</v>
      </c>
      <c r="Q25" s="127" t="s">
        <v>279</v>
      </c>
      <c r="R25" s="127" t="s">
        <v>322</v>
      </c>
      <c r="S25" s="127" t="s">
        <v>280</v>
      </c>
      <c r="T25" s="127" t="s">
        <v>280</v>
      </c>
      <c r="U25" s="127" t="s">
        <v>268</v>
      </c>
      <c r="V25" s="127" t="s">
        <v>263</v>
      </c>
      <c r="W25" s="127">
        <v>0</v>
      </c>
      <c r="X25" s="127" t="s">
        <v>264</v>
      </c>
      <c r="Y25" s="127">
        <v>29643841</v>
      </c>
      <c r="Z25" s="134" t="s">
        <v>281</v>
      </c>
      <c r="AA25" s="127" t="s">
        <v>387</v>
      </c>
      <c r="AB25" s="128">
        <v>4452</v>
      </c>
      <c r="AC25" s="127" t="s">
        <v>354</v>
      </c>
      <c r="AD25" s="127">
        <v>9</v>
      </c>
      <c r="AE25" s="127" t="s">
        <v>355</v>
      </c>
      <c r="AF25" s="127" t="s">
        <v>362</v>
      </c>
      <c r="AG25" s="127" t="s">
        <v>357</v>
      </c>
      <c r="AH25" s="127" t="s">
        <v>358</v>
      </c>
      <c r="AI25" s="127" t="s">
        <v>387</v>
      </c>
      <c r="AJ25" s="128">
        <v>550</v>
      </c>
      <c r="AK25" s="128">
        <v>42</v>
      </c>
      <c r="AL25" s="127" t="s">
        <v>388</v>
      </c>
      <c r="AM25" s="128">
        <v>1918</v>
      </c>
      <c r="AN25" s="128">
        <v>0</v>
      </c>
      <c r="AO25" s="128">
        <v>1918</v>
      </c>
      <c r="AP25" s="128">
        <v>2534</v>
      </c>
      <c r="AQ25" s="128">
        <v>9</v>
      </c>
      <c r="AR25" s="128">
        <v>2543</v>
      </c>
      <c r="AS25" s="128">
        <v>2534</v>
      </c>
      <c r="AT25" s="128">
        <v>9</v>
      </c>
      <c r="AU25" s="128">
        <v>2543</v>
      </c>
      <c r="AV25" s="127">
        <v>55</v>
      </c>
      <c r="AW25" s="127"/>
      <c r="AX25" s="127"/>
      <c r="AY25" s="127"/>
      <c r="AZ25" s="127"/>
      <c r="BA25" s="127"/>
      <c r="BB25" s="129" t="s">
        <v>360</v>
      </c>
      <c r="BC25" s="125"/>
      <c r="BD25" s="131"/>
      <c r="BE25" s="128">
        <v>0</v>
      </c>
      <c r="BF25" s="127" t="s">
        <v>280</v>
      </c>
      <c r="BG25" s="127" t="s">
        <v>428</v>
      </c>
      <c r="BH25" s="97" t="s">
        <v>454</v>
      </c>
      <c r="BI25" s="95" t="s">
        <v>104</v>
      </c>
      <c r="BJ25" s="97">
        <v>46076</v>
      </c>
      <c r="BK25" s="95"/>
      <c r="BL25" s="95" t="s">
        <v>109</v>
      </c>
      <c r="BM25" s="98" t="s">
        <v>124</v>
      </c>
      <c r="BN25" s="99" t="s">
        <v>193</v>
      </c>
      <c r="BO25" s="95" t="s">
        <v>238</v>
      </c>
      <c r="BP25" s="122">
        <v>0</v>
      </c>
      <c r="BQ25" s="42"/>
      <c r="BR25" s="96" t="s">
        <v>481</v>
      </c>
    </row>
    <row r="26" spans="1:70" ht="30" hidden="1" customHeight="1" x14ac:dyDescent="0.3">
      <c r="A26" s="95">
        <v>22</v>
      </c>
      <c r="B26" s="127" t="s">
        <v>250</v>
      </c>
      <c r="C26" s="127" t="s">
        <v>251</v>
      </c>
      <c r="D26" s="127" t="s">
        <v>252</v>
      </c>
      <c r="E26" s="127" t="s">
        <v>253</v>
      </c>
      <c r="F26" s="127" t="s">
        <v>253</v>
      </c>
      <c r="G26" s="127" t="s">
        <v>254</v>
      </c>
      <c r="H26" s="127" t="s">
        <v>252</v>
      </c>
      <c r="I26" s="127">
        <v>15636</v>
      </c>
      <c r="J26" s="127" t="s">
        <v>255</v>
      </c>
      <c r="K26" s="127">
        <v>15636</v>
      </c>
      <c r="L26" s="127" t="s">
        <v>256</v>
      </c>
      <c r="M26" s="127" t="s">
        <v>257</v>
      </c>
      <c r="N26" s="127">
        <v>22104</v>
      </c>
      <c r="O26" s="127" t="s">
        <v>258</v>
      </c>
      <c r="P26" s="127">
        <v>36500</v>
      </c>
      <c r="Q26" s="127" t="s">
        <v>271</v>
      </c>
      <c r="R26" s="127" t="s">
        <v>322</v>
      </c>
      <c r="S26" s="127" t="s">
        <v>276</v>
      </c>
      <c r="T26" s="127" t="s">
        <v>276</v>
      </c>
      <c r="U26" s="127" t="s">
        <v>268</v>
      </c>
      <c r="V26" s="127" t="s">
        <v>263</v>
      </c>
      <c r="W26" s="127">
        <v>0</v>
      </c>
      <c r="X26" s="127" t="s">
        <v>277</v>
      </c>
      <c r="Y26" s="127">
        <v>29644562</v>
      </c>
      <c r="Z26" s="134" t="s">
        <v>278</v>
      </c>
      <c r="AA26" s="127" t="s">
        <v>387</v>
      </c>
      <c r="AB26" s="128">
        <v>4452</v>
      </c>
      <c r="AC26" s="127" t="s">
        <v>354</v>
      </c>
      <c r="AD26" s="127">
        <v>9</v>
      </c>
      <c r="AE26" s="127" t="s">
        <v>355</v>
      </c>
      <c r="AF26" s="127" t="s">
        <v>362</v>
      </c>
      <c r="AG26" s="127" t="s">
        <v>357</v>
      </c>
      <c r="AH26" s="127" t="s">
        <v>358</v>
      </c>
      <c r="AI26" s="127" t="s">
        <v>387</v>
      </c>
      <c r="AJ26" s="128">
        <v>550</v>
      </c>
      <c r="AK26" s="128">
        <v>71</v>
      </c>
      <c r="AL26" s="127" t="s">
        <v>389</v>
      </c>
      <c r="AM26" s="128">
        <v>4207.96</v>
      </c>
      <c r="AN26" s="128">
        <v>48.04</v>
      </c>
      <c r="AO26" s="128">
        <v>4256</v>
      </c>
      <c r="AP26" s="128">
        <v>244.04</v>
      </c>
      <c r="AQ26" s="128">
        <v>0.96</v>
      </c>
      <c r="AR26" s="128">
        <v>245</v>
      </c>
      <c r="AS26" s="128">
        <v>244.04</v>
      </c>
      <c r="AT26" s="128">
        <v>0.96</v>
      </c>
      <c r="AU26" s="128">
        <v>245</v>
      </c>
      <c r="AV26" s="127">
        <v>55</v>
      </c>
      <c r="AW26" s="127"/>
      <c r="AX26" s="127"/>
      <c r="AY26" s="127"/>
      <c r="AZ26" s="127"/>
      <c r="BA26" s="127"/>
      <c r="BB26" s="129" t="s">
        <v>360</v>
      </c>
      <c r="BC26" s="125"/>
      <c r="BD26" s="131"/>
      <c r="BE26" s="128">
        <v>0</v>
      </c>
      <c r="BF26" s="127" t="s">
        <v>276</v>
      </c>
      <c r="BG26" s="127" t="s">
        <v>427</v>
      </c>
      <c r="BH26" s="97" t="s">
        <v>454</v>
      </c>
      <c r="BI26" s="95" t="s">
        <v>104</v>
      </c>
      <c r="BJ26" s="97">
        <v>46076</v>
      </c>
      <c r="BK26" s="95"/>
      <c r="BL26" s="95" t="s">
        <v>109</v>
      </c>
      <c r="BM26" s="98" t="s">
        <v>124</v>
      </c>
      <c r="BN26" s="99" t="s">
        <v>193</v>
      </c>
      <c r="BO26" s="95" t="s">
        <v>238</v>
      </c>
      <c r="BP26" s="122">
        <v>0</v>
      </c>
      <c r="BQ26" s="42"/>
      <c r="BR26" s="96" t="s">
        <v>481</v>
      </c>
    </row>
    <row r="27" spans="1:70" ht="30" hidden="1" customHeight="1" x14ac:dyDescent="0.3">
      <c r="A27" s="95">
        <v>23</v>
      </c>
      <c r="B27" s="127" t="s">
        <v>250</v>
      </c>
      <c r="C27" s="127" t="s">
        <v>251</v>
      </c>
      <c r="D27" s="127" t="s">
        <v>252</v>
      </c>
      <c r="E27" s="127" t="s">
        <v>253</v>
      </c>
      <c r="F27" s="127" t="s">
        <v>253</v>
      </c>
      <c r="G27" s="127" t="s">
        <v>254</v>
      </c>
      <c r="H27" s="127" t="s">
        <v>252</v>
      </c>
      <c r="I27" s="127">
        <v>15636</v>
      </c>
      <c r="J27" s="127" t="s">
        <v>255</v>
      </c>
      <c r="K27" s="127">
        <v>15636</v>
      </c>
      <c r="L27" s="127" t="s">
        <v>256</v>
      </c>
      <c r="M27" s="127" t="s">
        <v>257</v>
      </c>
      <c r="N27" s="127">
        <v>22183</v>
      </c>
      <c r="O27" s="127" t="s">
        <v>304</v>
      </c>
      <c r="P27" s="127">
        <v>36589</v>
      </c>
      <c r="Q27" s="127" t="s">
        <v>305</v>
      </c>
      <c r="R27" s="127" t="s">
        <v>316</v>
      </c>
      <c r="S27" s="127" t="s">
        <v>323</v>
      </c>
      <c r="T27" s="127" t="s">
        <v>323</v>
      </c>
      <c r="U27" s="127" t="s">
        <v>268</v>
      </c>
      <c r="V27" s="127" t="s">
        <v>263</v>
      </c>
      <c r="W27" s="127">
        <v>0</v>
      </c>
      <c r="X27" s="127" t="s">
        <v>269</v>
      </c>
      <c r="Y27" s="127">
        <v>29876799</v>
      </c>
      <c r="Z27" s="134" t="s">
        <v>324</v>
      </c>
      <c r="AA27" s="127" t="s">
        <v>390</v>
      </c>
      <c r="AB27" s="128">
        <v>58283</v>
      </c>
      <c r="AC27" s="127" t="s">
        <v>354</v>
      </c>
      <c r="AD27" s="127">
        <v>24</v>
      </c>
      <c r="AE27" s="127" t="s">
        <v>379</v>
      </c>
      <c r="AF27" s="127" t="s">
        <v>391</v>
      </c>
      <c r="AG27" s="127" t="s">
        <v>392</v>
      </c>
      <c r="AH27" s="127" t="s">
        <v>358</v>
      </c>
      <c r="AI27" s="127" t="s">
        <v>390</v>
      </c>
      <c r="AJ27" s="128">
        <v>3050</v>
      </c>
      <c r="AK27" s="128">
        <v>3050</v>
      </c>
      <c r="AL27" s="127" t="s">
        <v>393</v>
      </c>
      <c r="AM27" s="128">
        <v>18440.43</v>
      </c>
      <c r="AN27" s="128">
        <v>5680.6</v>
      </c>
      <c r="AO27" s="128">
        <v>24121.03</v>
      </c>
      <c r="AP27" s="128">
        <v>39842.57</v>
      </c>
      <c r="AQ27" s="128">
        <v>5274.4</v>
      </c>
      <c r="AR27" s="128">
        <v>45116.97</v>
      </c>
      <c r="AS27" s="128">
        <v>39842.57</v>
      </c>
      <c r="AT27" s="128">
        <v>5274.4</v>
      </c>
      <c r="AU27" s="128">
        <v>45116.97</v>
      </c>
      <c r="AV27" s="127">
        <v>54</v>
      </c>
      <c r="AW27" s="127"/>
      <c r="AX27" s="127"/>
      <c r="AY27" s="127"/>
      <c r="AZ27" s="127"/>
      <c r="BA27" s="127"/>
      <c r="BB27" s="129" t="s">
        <v>360</v>
      </c>
      <c r="BC27" s="125"/>
      <c r="BD27" s="131"/>
      <c r="BE27" s="128">
        <v>0</v>
      </c>
      <c r="BF27" s="127" t="s">
        <v>323</v>
      </c>
      <c r="BG27" s="127" t="s">
        <v>444</v>
      </c>
      <c r="BH27" s="97" t="s">
        <v>454</v>
      </c>
      <c r="BI27" s="95" t="s">
        <v>104</v>
      </c>
      <c r="BJ27" s="97">
        <v>46076</v>
      </c>
      <c r="BK27" s="95"/>
      <c r="BL27" s="95" t="s">
        <v>108</v>
      </c>
      <c r="BM27" s="98" t="s">
        <v>113</v>
      </c>
      <c r="BN27" s="99" t="s">
        <v>193</v>
      </c>
      <c r="BO27" s="123" t="s">
        <v>238</v>
      </c>
      <c r="BP27" s="123">
        <v>0</v>
      </c>
      <c r="BQ27" s="42"/>
      <c r="BR27" s="96" t="s">
        <v>456</v>
      </c>
    </row>
    <row r="28" spans="1:70" ht="30" hidden="1" customHeight="1" x14ac:dyDescent="0.3">
      <c r="A28" s="95">
        <v>24</v>
      </c>
      <c r="B28" s="127" t="s">
        <v>250</v>
      </c>
      <c r="C28" s="127" t="s">
        <v>251</v>
      </c>
      <c r="D28" s="127" t="s">
        <v>252</v>
      </c>
      <c r="E28" s="127" t="s">
        <v>253</v>
      </c>
      <c r="F28" s="127" t="s">
        <v>253</v>
      </c>
      <c r="G28" s="127" t="s">
        <v>254</v>
      </c>
      <c r="H28" s="127" t="s">
        <v>252</v>
      </c>
      <c r="I28" s="127">
        <v>15636</v>
      </c>
      <c r="J28" s="127" t="s">
        <v>255</v>
      </c>
      <c r="K28" s="127">
        <v>15636</v>
      </c>
      <c r="L28" s="127" t="s">
        <v>256</v>
      </c>
      <c r="M28" s="127" t="s">
        <v>257</v>
      </c>
      <c r="N28" s="127">
        <v>22145</v>
      </c>
      <c r="O28" s="127" t="s">
        <v>291</v>
      </c>
      <c r="P28" s="127">
        <v>36547</v>
      </c>
      <c r="Q28" s="127" t="s">
        <v>292</v>
      </c>
      <c r="R28" s="127" t="s">
        <v>316</v>
      </c>
      <c r="S28" s="127" t="s">
        <v>325</v>
      </c>
      <c r="T28" s="127" t="s">
        <v>325</v>
      </c>
      <c r="U28" s="127" t="s">
        <v>268</v>
      </c>
      <c r="V28" s="127" t="s">
        <v>263</v>
      </c>
      <c r="W28" s="127">
        <v>0</v>
      </c>
      <c r="X28" s="127" t="s">
        <v>274</v>
      </c>
      <c r="Y28" s="127">
        <v>30058552</v>
      </c>
      <c r="Z28" s="134" t="s">
        <v>326</v>
      </c>
      <c r="AA28" s="127" t="s">
        <v>384</v>
      </c>
      <c r="AB28" s="128">
        <v>60357</v>
      </c>
      <c r="AC28" s="127" t="s">
        <v>354</v>
      </c>
      <c r="AD28" s="127">
        <v>24</v>
      </c>
      <c r="AE28" s="127" t="s">
        <v>379</v>
      </c>
      <c r="AF28" s="127" t="s">
        <v>370</v>
      </c>
      <c r="AG28" s="127" t="s">
        <v>386</v>
      </c>
      <c r="AH28" s="127" t="s">
        <v>358</v>
      </c>
      <c r="AI28" s="127" t="s">
        <v>384</v>
      </c>
      <c r="AJ28" s="128">
        <v>3150</v>
      </c>
      <c r="AK28" s="128">
        <v>3150</v>
      </c>
      <c r="AL28" s="127" t="s">
        <v>366</v>
      </c>
      <c r="AM28" s="128">
        <v>7960.97</v>
      </c>
      <c r="AN28" s="128">
        <v>352</v>
      </c>
      <c r="AO28" s="128">
        <v>8312.9699999999993</v>
      </c>
      <c r="AP28" s="128">
        <v>52396.03</v>
      </c>
      <c r="AQ28" s="128">
        <v>9404</v>
      </c>
      <c r="AR28" s="128">
        <v>61800.03</v>
      </c>
      <c r="AS28" s="128">
        <v>52396.03</v>
      </c>
      <c r="AT28" s="128">
        <v>9404</v>
      </c>
      <c r="AU28" s="128">
        <v>61800.03</v>
      </c>
      <c r="AV28" s="127">
        <v>54</v>
      </c>
      <c r="AW28" s="127"/>
      <c r="AX28" s="127"/>
      <c r="AY28" s="127"/>
      <c r="AZ28" s="127"/>
      <c r="BA28" s="127"/>
      <c r="BB28" s="129" t="s">
        <v>360</v>
      </c>
      <c r="BC28" s="125"/>
      <c r="BD28" s="131"/>
      <c r="BE28" s="128">
        <v>0</v>
      </c>
      <c r="BF28" s="127" t="s">
        <v>325</v>
      </c>
      <c r="BG28" s="127" t="s">
        <v>445</v>
      </c>
      <c r="BH28" s="97" t="s">
        <v>454</v>
      </c>
      <c r="BI28" s="95" t="s">
        <v>104</v>
      </c>
      <c r="BJ28" s="97">
        <v>46076</v>
      </c>
      <c r="BK28" s="95"/>
      <c r="BL28" s="95" t="s">
        <v>109</v>
      </c>
      <c r="BM28" s="98" t="s">
        <v>124</v>
      </c>
      <c r="BN28" s="99" t="s">
        <v>193</v>
      </c>
      <c r="BO28" s="95" t="s">
        <v>238</v>
      </c>
      <c r="BP28" s="122">
        <v>0</v>
      </c>
      <c r="BQ28" s="42"/>
      <c r="BR28" s="96" t="s">
        <v>481</v>
      </c>
    </row>
    <row r="29" spans="1:70" ht="30" hidden="1" customHeight="1" x14ac:dyDescent="0.3">
      <c r="A29" s="95">
        <v>25</v>
      </c>
      <c r="B29" s="127" t="s">
        <v>250</v>
      </c>
      <c r="C29" s="127" t="s">
        <v>251</v>
      </c>
      <c r="D29" s="127" t="s">
        <v>252</v>
      </c>
      <c r="E29" s="127" t="s">
        <v>253</v>
      </c>
      <c r="F29" s="127" t="s">
        <v>253</v>
      </c>
      <c r="G29" s="127" t="s">
        <v>254</v>
      </c>
      <c r="H29" s="127" t="s">
        <v>252</v>
      </c>
      <c r="I29" s="127">
        <v>15636</v>
      </c>
      <c r="J29" s="127" t="s">
        <v>255</v>
      </c>
      <c r="K29" s="127">
        <v>15636</v>
      </c>
      <c r="L29" s="127" t="s">
        <v>256</v>
      </c>
      <c r="M29" s="127" t="s">
        <v>257</v>
      </c>
      <c r="N29" s="127">
        <v>22105</v>
      </c>
      <c r="O29" s="127" t="s">
        <v>258</v>
      </c>
      <c r="P29" s="127">
        <v>36502</v>
      </c>
      <c r="Q29" s="127" t="s">
        <v>266</v>
      </c>
      <c r="R29" s="127" t="s">
        <v>316</v>
      </c>
      <c r="S29" s="127" t="s">
        <v>327</v>
      </c>
      <c r="T29" s="127" t="s">
        <v>327</v>
      </c>
      <c r="U29" s="127" t="s">
        <v>268</v>
      </c>
      <c r="V29" s="127" t="s">
        <v>263</v>
      </c>
      <c r="W29" s="127">
        <v>0</v>
      </c>
      <c r="X29" s="127" t="s">
        <v>274</v>
      </c>
      <c r="Y29" s="127">
        <v>31435956</v>
      </c>
      <c r="Z29" s="134" t="s">
        <v>328</v>
      </c>
      <c r="AA29" s="127" t="s">
        <v>394</v>
      </c>
      <c r="AB29" s="128">
        <v>62432</v>
      </c>
      <c r="AC29" s="127" t="s">
        <v>354</v>
      </c>
      <c r="AD29" s="127">
        <v>24</v>
      </c>
      <c r="AE29" s="127" t="s">
        <v>379</v>
      </c>
      <c r="AF29" s="127" t="s">
        <v>362</v>
      </c>
      <c r="AG29" s="127" t="s">
        <v>395</v>
      </c>
      <c r="AH29" s="127" t="s">
        <v>358</v>
      </c>
      <c r="AI29" s="127" t="s">
        <v>394</v>
      </c>
      <c r="AJ29" s="128">
        <v>3250</v>
      </c>
      <c r="AK29" s="128">
        <v>3250</v>
      </c>
      <c r="AL29" s="127" t="s">
        <v>366</v>
      </c>
      <c r="AM29" s="128">
        <v>6294.95</v>
      </c>
      <c r="AN29" s="128">
        <v>2165.85</v>
      </c>
      <c r="AO29" s="128">
        <v>8460.7999999999993</v>
      </c>
      <c r="AP29" s="128">
        <v>56566.34</v>
      </c>
      <c r="AQ29" s="128">
        <v>11078.76</v>
      </c>
      <c r="AR29" s="128">
        <v>67645.100000000006</v>
      </c>
      <c r="AS29" s="128">
        <v>56567.05</v>
      </c>
      <c r="AT29" s="128">
        <v>11078.76</v>
      </c>
      <c r="AU29" s="128">
        <v>67645.81</v>
      </c>
      <c r="AV29" s="127">
        <v>54</v>
      </c>
      <c r="AW29" s="127"/>
      <c r="AX29" s="127"/>
      <c r="AY29" s="127"/>
      <c r="AZ29" s="127"/>
      <c r="BA29" s="127"/>
      <c r="BB29" s="129" t="s">
        <v>360</v>
      </c>
      <c r="BC29" s="125"/>
      <c r="BD29" s="131"/>
      <c r="BE29" s="128">
        <v>0</v>
      </c>
      <c r="BF29" s="127" t="s">
        <v>327</v>
      </c>
      <c r="BG29" s="127" t="s">
        <v>446</v>
      </c>
      <c r="BH29" s="97" t="s">
        <v>454</v>
      </c>
      <c r="BI29" s="95" t="s">
        <v>104</v>
      </c>
      <c r="BJ29" s="97">
        <v>46076</v>
      </c>
      <c r="BK29" s="95"/>
      <c r="BL29" s="95" t="s">
        <v>109</v>
      </c>
      <c r="BM29" s="98" t="s">
        <v>124</v>
      </c>
      <c r="BN29" s="99" t="s">
        <v>193</v>
      </c>
      <c r="BO29" s="95" t="s">
        <v>238</v>
      </c>
      <c r="BP29" s="122">
        <v>0</v>
      </c>
      <c r="BQ29" s="42"/>
      <c r="BR29" s="96" t="s">
        <v>481</v>
      </c>
    </row>
    <row r="30" spans="1:70" ht="30" hidden="1" customHeight="1" x14ac:dyDescent="0.3">
      <c r="A30" s="95">
        <v>26</v>
      </c>
      <c r="B30" s="127" t="s">
        <v>250</v>
      </c>
      <c r="C30" s="127" t="s">
        <v>251</v>
      </c>
      <c r="D30" s="127" t="s">
        <v>252</v>
      </c>
      <c r="E30" s="127" t="s">
        <v>253</v>
      </c>
      <c r="F30" s="127" t="s">
        <v>253</v>
      </c>
      <c r="G30" s="127" t="s">
        <v>254</v>
      </c>
      <c r="H30" s="127" t="s">
        <v>252</v>
      </c>
      <c r="I30" s="127">
        <v>15636</v>
      </c>
      <c r="J30" s="127" t="s">
        <v>255</v>
      </c>
      <c r="K30" s="127">
        <v>15636</v>
      </c>
      <c r="L30" s="127" t="s">
        <v>256</v>
      </c>
      <c r="M30" s="127" t="s">
        <v>257</v>
      </c>
      <c r="N30" s="127">
        <v>22105</v>
      </c>
      <c r="O30" s="127" t="s">
        <v>258</v>
      </c>
      <c r="P30" s="127">
        <v>36502</v>
      </c>
      <c r="Q30" s="127" t="s">
        <v>266</v>
      </c>
      <c r="R30" s="127" t="s">
        <v>316</v>
      </c>
      <c r="S30" s="127" t="s">
        <v>329</v>
      </c>
      <c r="T30" s="127" t="s">
        <v>329</v>
      </c>
      <c r="U30" s="127" t="s">
        <v>268</v>
      </c>
      <c r="V30" s="127" t="s">
        <v>263</v>
      </c>
      <c r="W30" s="127">
        <v>0</v>
      </c>
      <c r="X30" s="127" t="s">
        <v>330</v>
      </c>
      <c r="Y30" s="127">
        <v>32065479</v>
      </c>
      <c r="Z30" s="134" t="s">
        <v>328</v>
      </c>
      <c r="AA30" s="127" t="s">
        <v>394</v>
      </c>
      <c r="AB30" s="128">
        <v>62432</v>
      </c>
      <c r="AC30" s="127" t="s">
        <v>354</v>
      </c>
      <c r="AD30" s="127">
        <v>24</v>
      </c>
      <c r="AE30" s="127" t="s">
        <v>379</v>
      </c>
      <c r="AF30" s="127" t="s">
        <v>362</v>
      </c>
      <c r="AG30" s="127" t="s">
        <v>395</v>
      </c>
      <c r="AH30" s="127" t="s">
        <v>358</v>
      </c>
      <c r="AI30" s="127" t="s">
        <v>394</v>
      </c>
      <c r="AJ30" s="128">
        <v>3250</v>
      </c>
      <c r="AK30" s="128">
        <v>3250</v>
      </c>
      <c r="AL30" s="127" t="s">
        <v>359</v>
      </c>
      <c r="AM30" s="128">
        <v>15384.1</v>
      </c>
      <c r="AN30" s="128">
        <v>4359.09</v>
      </c>
      <c r="AO30" s="128">
        <v>19743.189999999999</v>
      </c>
      <c r="AP30" s="128">
        <v>47047.9</v>
      </c>
      <c r="AQ30" s="128">
        <v>7073.91</v>
      </c>
      <c r="AR30" s="128">
        <v>54121.81</v>
      </c>
      <c r="AS30" s="128">
        <v>47047.9</v>
      </c>
      <c r="AT30" s="128">
        <v>7073.91</v>
      </c>
      <c r="AU30" s="128">
        <v>54121.81</v>
      </c>
      <c r="AV30" s="127">
        <v>54</v>
      </c>
      <c r="AW30" s="127"/>
      <c r="AX30" s="127"/>
      <c r="AY30" s="127"/>
      <c r="AZ30" s="127"/>
      <c r="BA30" s="127"/>
      <c r="BB30" s="129" t="s">
        <v>360</v>
      </c>
      <c r="BC30" s="125"/>
      <c r="BD30" s="131"/>
      <c r="BE30" s="128">
        <v>0</v>
      </c>
      <c r="BF30" s="127" t="s">
        <v>329</v>
      </c>
      <c r="BG30" s="127" t="s">
        <v>447</v>
      </c>
      <c r="BH30" s="97" t="s">
        <v>454</v>
      </c>
      <c r="BI30" s="95" t="s">
        <v>104</v>
      </c>
      <c r="BJ30" s="97">
        <v>46076</v>
      </c>
      <c r="BK30" s="95"/>
      <c r="BL30" s="95" t="s">
        <v>109</v>
      </c>
      <c r="BM30" s="98" t="s">
        <v>124</v>
      </c>
      <c r="BN30" s="99" t="s">
        <v>193</v>
      </c>
      <c r="BO30" s="95" t="s">
        <v>238</v>
      </c>
      <c r="BP30" s="122">
        <v>0</v>
      </c>
      <c r="BQ30" s="42"/>
      <c r="BR30" s="96" t="s">
        <v>481</v>
      </c>
    </row>
    <row r="31" spans="1:70" ht="30" hidden="1" customHeight="1" x14ac:dyDescent="0.3">
      <c r="A31" s="95">
        <v>27</v>
      </c>
      <c r="B31" s="127" t="s">
        <v>250</v>
      </c>
      <c r="C31" s="127" t="s">
        <v>251</v>
      </c>
      <c r="D31" s="127" t="s">
        <v>252</v>
      </c>
      <c r="E31" s="127" t="s">
        <v>253</v>
      </c>
      <c r="F31" s="127" t="s">
        <v>253</v>
      </c>
      <c r="G31" s="127" t="s">
        <v>254</v>
      </c>
      <c r="H31" s="127" t="s">
        <v>252</v>
      </c>
      <c r="I31" s="127">
        <v>15636</v>
      </c>
      <c r="J31" s="127" t="s">
        <v>255</v>
      </c>
      <c r="K31" s="127">
        <v>15636</v>
      </c>
      <c r="L31" s="127" t="s">
        <v>256</v>
      </c>
      <c r="M31" s="127" t="s">
        <v>257</v>
      </c>
      <c r="N31" s="127">
        <v>22314</v>
      </c>
      <c r="O31" s="127" t="s">
        <v>331</v>
      </c>
      <c r="P31" s="127">
        <v>420228</v>
      </c>
      <c r="Q31" s="127" t="s">
        <v>332</v>
      </c>
      <c r="R31" s="127" t="s">
        <v>333</v>
      </c>
      <c r="S31" s="127" t="s">
        <v>334</v>
      </c>
      <c r="T31" s="127" t="s">
        <v>334</v>
      </c>
      <c r="U31" s="127" t="s">
        <v>335</v>
      </c>
      <c r="V31" s="127" t="s">
        <v>263</v>
      </c>
      <c r="W31" s="127">
        <v>541</v>
      </c>
      <c r="X31" s="127" t="s">
        <v>336</v>
      </c>
      <c r="Y31" s="127">
        <v>351825166</v>
      </c>
      <c r="Z31" s="134" t="s">
        <v>337</v>
      </c>
      <c r="AA31" s="127" t="s">
        <v>396</v>
      </c>
      <c r="AB31" s="128">
        <v>52000</v>
      </c>
      <c r="AC31" s="127" t="s">
        <v>354</v>
      </c>
      <c r="AD31" s="127">
        <v>24</v>
      </c>
      <c r="AE31" s="127" t="s">
        <v>355</v>
      </c>
      <c r="AF31" s="127" t="s">
        <v>397</v>
      </c>
      <c r="AG31" s="127" t="s">
        <v>398</v>
      </c>
      <c r="AH31" s="127" t="s">
        <v>358</v>
      </c>
      <c r="AI31" s="127" t="s">
        <v>399</v>
      </c>
      <c r="AJ31" s="128">
        <v>2780</v>
      </c>
      <c r="AK31" s="128">
        <v>2780</v>
      </c>
      <c r="AL31" s="127" t="s">
        <v>400</v>
      </c>
      <c r="AM31" s="128">
        <v>42979.15</v>
      </c>
      <c r="AN31" s="128">
        <v>15400.85</v>
      </c>
      <c r="AO31" s="128">
        <v>58380</v>
      </c>
      <c r="AP31" s="128">
        <v>9020.85</v>
      </c>
      <c r="AQ31" s="128">
        <v>400.15</v>
      </c>
      <c r="AR31" s="128">
        <v>9421</v>
      </c>
      <c r="AS31" s="128">
        <v>9020.85</v>
      </c>
      <c r="AT31" s="128">
        <v>400.15</v>
      </c>
      <c r="AU31" s="128">
        <v>9421</v>
      </c>
      <c r="AV31" s="127">
        <v>31</v>
      </c>
      <c r="AW31" s="127"/>
      <c r="AX31" s="127"/>
      <c r="AY31" s="127"/>
      <c r="AZ31" s="127"/>
      <c r="BA31" s="127"/>
      <c r="BB31" s="129" t="s">
        <v>360</v>
      </c>
      <c r="BC31" s="125"/>
      <c r="BD31" s="131"/>
      <c r="BE31" s="128">
        <v>0</v>
      </c>
      <c r="BF31" s="127" t="s">
        <v>334</v>
      </c>
      <c r="BG31" s="127" t="s">
        <v>448</v>
      </c>
      <c r="BH31" s="97" t="s">
        <v>454</v>
      </c>
      <c r="BI31" s="95" t="s">
        <v>104</v>
      </c>
      <c r="BJ31" s="97">
        <v>46076</v>
      </c>
      <c r="BK31" s="95"/>
      <c r="BL31" s="95" t="s">
        <v>109</v>
      </c>
      <c r="BM31" s="98" t="s">
        <v>124</v>
      </c>
      <c r="BN31" s="99" t="s">
        <v>193</v>
      </c>
      <c r="BO31" s="95" t="s">
        <v>238</v>
      </c>
      <c r="BP31" s="122">
        <v>0</v>
      </c>
      <c r="BQ31" s="42"/>
      <c r="BR31" s="96" t="s">
        <v>481</v>
      </c>
    </row>
    <row r="32" spans="1:70" ht="30" hidden="1" customHeight="1" x14ac:dyDescent="0.3">
      <c r="A32" s="95">
        <v>28</v>
      </c>
      <c r="B32" s="127" t="s">
        <v>250</v>
      </c>
      <c r="C32" s="127" t="s">
        <v>251</v>
      </c>
      <c r="D32" s="127" t="s">
        <v>252</v>
      </c>
      <c r="E32" s="127" t="s">
        <v>253</v>
      </c>
      <c r="F32" s="127" t="s">
        <v>253</v>
      </c>
      <c r="G32" s="127" t="s">
        <v>254</v>
      </c>
      <c r="H32" s="127" t="s">
        <v>252</v>
      </c>
      <c r="I32" s="127">
        <v>15636</v>
      </c>
      <c r="J32" s="127" t="s">
        <v>255</v>
      </c>
      <c r="K32" s="127">
        <v>15636</v>
      </c>
      <c r="L32" s="127" t="s">
        <v>256</v>
      </c>
      <c r="M32" s="127" t="s">
        <v>257</v>
      </c>
      <c r="N32" s="127">
        <v>22309</v>
      </c>
      <c r="O32" s="127" t="s">
        <v>338</v>
      </c>
      <c r="P32" s="127">
        <v>36733</v>
      </c>
      <c r="Q32" s="127" t="s">
        <v>339</v>
      </c>
      <c r="R32" s="127" t="s">
        <v>333</v>
      </c>
      <c r="S32" s="127" t="s">
        <v>340</v>
      </c>
      <c r="T32" s="127" t="s">
        <v>340</v>
      </c>
      <c r="U32" s="127" t="s">
        <v>335</v>
      </c>
      <c r="V32" s="127" t="s">
        <v>263</v>
      </c>
      <c r="W32" s="127">
        <v>541</v>
      </c>
      <c r="X32" s="127" t="s">
        <v>341</v>
      </c>
      <c r="Y32" s="127">
        <v>353671847</v>
      </c>
      <c r="Z32" s="134" t="s">
        <v>342</v>
      </c>
      <c r="AA32" s="127" t="s">
        <v>401</v>
      </c>
      <c r="AB32" s="128">
        <v>40000</v>
      </c>
      <c r="AC32" s="127" t="s">
        <v>354</v>
      </c>
      <c r="AD32" s="127">
        <v>24</v>
      </c>
      <c r="AE32" s="127" t="s">
        <v>375</v>
      </c>
      <c r="AF32" s="127" t="s">
        <v>402</v>
      </c>
      <c r="AG32" s="127" t="s">
        <v>403</v>
      </c>
      <c r="AH32" s="127" t="s">
        <v>404</v>
      </c>
      <c r="AI32" s="127" t="s">
        <v>405</v>
      </c>
      <c r="AJ32" s="128">
        <v>2130</v>
      </c>
      <c r="AK32" s="128">
        <v>2130</v>
      </c>
      <c r="AL32" s="127" t="s">
        <v>406</v>
      </c>
      <c r="AM32" s="128">
        <v>20755.78</v>
      </c>
      <c r="AN32" s="128">
        <v>10064.219999999999</v>
      </c>
      <c r="AO32" s="128">
        <v>30820</v>
      </c>
      <c r="AP32" s="128">
        <v>19244.22</v>
      </c>
      <c r="AQ32" s="128">
        <v>2019.78</v>
      </c>
      <c r="AR32" s="128">
        <v>21264</v>
      </c>
      <c r="AS32" s="128">
        <v>19244.22</v>
      </c>
      <c r="AT32" s="128">
        <v>2019.78</v>
      </c>
      <c r="AU32" s="128">
        <v>21264</v>
      </c>
      <c r="AV32" s="127">
        <v>26</v>
      </c>
      <c r="AW32" s="127"/>
      <c r="AX32" s="127"/>
      <c r="AY32" s="127"/>
      <c r="AZ32" s="127"/>
      <c r="BA32" s="127"/>
      <c r="BB32" s="129" t="s">
        <v>360</v>
      </c>
      <c r="BC32" s="125"/>
      <c r="BD32" s="131" t="s">
        <v>407</v>
      </c>
      <c r="BE32" s="128">
        <v>40000</v>
      </c>
      <c r="BF32" s="127" t="s">
        <v>340</v>
      </c>
      <c r="BG32" s="127" t="s">
        <v>449</v>
      </c>
      <c r="BH32" s="97" t="s">
        <v>454</v>
      </c>
      <c r="BI32" s="95" t="s">
        <v>104</v>
      </c>
      <c r="BJ32" s="97">
        <v>46076</v>
      </c>
      <c r="BK32" s="95"/>
      <c r="BL32" s="95" t="s">
        <v>109</v>
      </c>
      <c r="BM32" s="98" t="s">
        <v>124</v>
      </c>
      <c r="BN32" s="99" t="s">
        <v>193</v>
      </c>
      <c r="BO32" s="95" t="s">
        <v>238</v>
      </c>
      <c r="BP32" s="122">
        <v>0</v>
      </c>
      <c r="BQ32" s="42"/>
      <c r="BR32" s="96" t="s">
        <v>481</v>
      </c>
    </row>
    <row r="33" spans="1:70" ht="30" hidden="1" customHeight="1" x14ac:dyDescent="0.3">
      <c r="A33" s="95">
        <v>29</v>
      </c>
      <c r="B33" s="127" t="s">
        <v>250</v>
      </c>
      <c r="C33" s="127" t="s">
        <v>251</v>
      </c>
      <c r="D33" s="127" t="s">
        <v>252</v>
      </c>
      <c r="E33" s="127" t="s">
        <v>253</v>
      </c>
      <c r="F33" s="127" t="s">
        <v>253</v>
      </c>
      <c r="G33" s="127" t="s">
        <v>254</v>
      </c>
      <c r="H33" s="127" t="s">
        <v>252</v>
      </c>
      <c r="I33" s="127">
        <v>15636</v>
      </c>
      <c r="J33" s="127" t="s">
        <v>255</v>
      </c>
      <c r="K33" s="127">
        <v>15636</v>
      </c>
      <c r="L33" s="127" t="s">
        <v>256</v>
      </c>
      <c r="M33" s="127" t="s">
        <v>257</v>
      </c>
      <c r="N33" s="127">
        <v>22309</v>
      </c>
      <c r="O33" s="127" t="s">
        <v>338</v>
      </c>
      <c r="P33" s="127">
        <v>509199</v>
      </c>
      <c r="Q33" s="127" t="s">
        <v>343</v>
      </c>
      <c r="R33" s="127" t="s">
        <v>333</v>
      </c>
      <c r="S33" s="127" t="s">
        <v>344</v>
      </c>
      <c r="T33" s="127" t="s">
        <v>344</v>
      </c>
      <c r="U33" s="127" t="s">
        <v>335</v>
      </c>
      <c r="V33" s="127" t="s">
        <v>263</v>
      </c>
      <c r="W33" s="127">
        <v>541</v>
      </c>
      <c r="X33" s="127" t="s">
        <v>345</v>
      </c>
      <c r="Y33" s="127">
        <v>355179734</v>
      </c>
      <c r="Z33" s="134" t="s">
        <v>346</v>
      </c>
      <c r="AA33" s="127" t="s">
        <v>408</v>
      </c>
      <c r="AB33" s="128">
        <v>65000</v>
      </c>
      <c r="AC33" s="127" t="s">
        <v>354</v>
      </c>
      <c r="AD33" s="127">
        <v>24</v>
      </c>
      <c r="AE33" s="127" t="s">
        <v>355</v>
      </c>
      <c r="AF33" s="127" t="s">
        <v>409</v>
      </c>
      <c r="AG33" s="127" t="s">
        <v>410</v>
      </c>
      <c r="AH33" s="127" t="s">
        <v>404</v>
      </c>
      <c r="AI33" s="127" t="s">
        <v>411</v>
      </c>
      <c r="AJ33" s="128">
        <v>3470</v>
      </c>
      <c r="AK33" s="128">
        <v>3470</v>
      </c>
      <c r="AL33" s="127" t="s">
        <v>412</v>
      </c>
      <c r="AM33" s="128">
        <v>62082.35</v>
      </c>
      <c r="AN33" s="128">
        <v>17727.650000000001</v>
      </c>
      <c r="AO33" s="128">
        <v>79810</v>
      </c>
      <c r="AP33" s="128">
        <v>2917.65</v>
      </c>
      <c r="AQ33" s="128">
        <v>56.35</v>
      </c>
      <c r="AR33" s="128">
        <v>2974</v>
      </c>
      <c r="AS33" s="128">
        <v>2917.65</v>
      </c>
      <c r="AT33" s="128">
        <v>56.35</v>
      </c>
      <c r="AU33" s="128">
        <v>2974</v>
      </c>
      <c r="AV33" s="127">
        <v>24</v>
      </c>
      <c r="AW33" s="127"/>
      <c r="AX33" s="127"/>
      <c r="AY33" s="127"/>
      <c r="AZ33" s="127"/>
      <c r="BA33" s="127"/>
      <c r="BB33" s="129" t="s">
        <v>360</v>
      </c>
      <c r="BC33" s="125"/>
      <c r="BD33" s="131"/>
      <c r="BE33" s="128">
        <v>0</v>
      </c>
      <c r="BF33" s="127" t="s">
        <v>344</v>
      </c>
      <c r="BG33" s="127" t="s">
        <v>450</v>
      </c>
      <c r="BH33" s="97" t="s">
        <v>454</v>
      </c>
      <c r="BI33" s="95" t="s">
        <v>104</v>
      </c>
      <c r="BJ33" s="97">
        <v>46076</v>
      </c>
      <c r="BK33" s="95"/>
      <c r="BL33" s="95" t="s">
        <v>108</v>
      </c>
      <c r="BM33" s="98" t="s">
        <v>113</v>
      </c>
      <c r="BN33" s="99" t="s">
        <v>193</v>
      </c>
      <c r="BO33" s="123" t="s">
        <v>238</v>
      </c>
      <c r="BP33" s="123">
        <v>0</v>
      </c>
      <c r="BQ33" s="42"/>
      <c r="BR33" s="96" t="s">
        <v>455</v>
      </c>
    </row>
    <row r="34" spans="1:70" ht="30" hidden="1" customHeight="1" x14ac:dyDescent="0.3">
      <c r="A34" s="95">
        <v>30</v>
      </c>
      <c r="B34" s="127" t="s">
        <v>250</v>
      </c>
      <c r="C34" s="127" t="s">
        <v>251</v>
      </c>
      <c r="D34" s="127" t="s">
        <v>252</v>
      </c>
      <c r="E34" s="127" t="s">
        <v>253</v>
      </c>
      <c r="F34" s="127" t="s">
        <v>253</v>
      </c>
      <c r="G34" s="127" t="s">
        <v>254</v>
      </c>
      <c r="H34" s="127" t="s">
        <v>252</v>
      </c>
      <c r="I34" s="127">
        <v>15636</v>
      </c>
      <c r="J34" s="127" t="s">
        <v>255</v>
      </c>
      <c r="K34" s="127">
        <v>15636</v>
      </c>
      <c r="L34" s="127" t="s">
        <v>256</v>
      </c>
      <c r="M34" s="127" t="s">
        <v>257</v>
      </c>
      <c r="N34" s="127">
        <v>22145</v>
      </c>
      <c r="O34" s="127" t="s">
        <v>291</v>
      </c>
      <c r="P34" s="127">
        <v>36547</v>
      </c>
      <c r="Q34" s="127" t="s">
        <v>292</v>
      </c>
      <c r="R34" s="127" t="s">
        <v>333</v>
      </c>
      <c r="S34" s="127" t="s">
        <v>347</v>
      </c>
      <c r="T34" s="127" t="s">
        <v>347</v>
      </c>
      <c r="U34" s="127" t="s">
        <v>335</v>
      </c>
      <c r="V34" s="127" t="s">
        <v>263</v>
      </c>
      <c r="W34" s="127">
        <v>541</v>
      </c>
      <c r="X34" s="127" t="s">
        <v>330</v>
      </c>
      <c r="Y34" s="127">
        <v>355845594</v>
      </c>
      <c r="Z34" s="134" t="s">
        <v>348</v>
      </c>
      <c r="AA34" s="127" t="s">
        <v>413</v>
      </c>
      <c r="AB34" s="128">
        <v>80000</v>
      </c>
      <c r="AC34" s="127" t="s">
        <v>354</v>
      </c>
      <c r="AD34" s="127">
        <v>24</v>
      </c>
      <c r="AE34" s="127" t="s">
        <v>414</v>
      </c>
      <c r="AF34" s="127" t="s">
        <v>370</v>
      </c>
      <c r="AG34" s="127" t="s">
        <v>386</v>
      </c>
      <c r="AH34" s="127" t="s">
        <v>358</v>
      </c>
      <c r="AI34" s="127" t="s">
        <v>415</v>
      </c>
      <c r="AJ34" s="128">
        <v>4270</v>
      </c>
      <c r="AK34" s="128">
        <v>4270</v>
      </c>
      <c r="AL34" s="127" t="s">
        <v>416</v>
      </c>
      <c r="AM34" s="128">
        <v>32307.57</v>
      </c>
      <c r="AN34" s="128">
        <v>14662.43</v>
      </c>
      <c r="AO34" s="128">
        <v>46970</v>
      </c>
      <c r="AP34" s="128">
        <v>47692.43</v>
      </c>
      <c r="AQ34" s="128">
        <v>7085.57</v>
      </c>
      <c r="AR34" s="128">
        <v>54778</v>
      </c>
      <c r="AS34" s="128">
        <v>44221.89</v>
      </c>
      <c r="AT34" s="128">
        <v>7018.11</v>
      </c>
      <c r="AU34" s="128">
        <v>51240</v>
      </c>
      <c r="AV34" s="127">
        <v>23</v>
      </c>
      <c r="AW34" s="127"/>
      <c r="AX34" s="127"/>
      <c r="AY34" s="127"/>
      <c r="AZ34" s="127"/>
      <c r="BA34" s="127"/>
      <c r="BB34" s="129" t="s">
        <v>360</v>
      </c>
      <c r="BC34" s="125"/>
      <c r="BD34" s="131"/>
      <c r="BE34" s="128">
        <v>0</v>
      </c>
      <c r="BF34" s="127" t="s">
        <v>347</v>
      </c>
      <c r="BG34" s="127" t="s">
        <v>451</v>
      </c>
      <c r="BH34" s="97" t="s">
        <v>454</v>
      </c>
      <c r="BI34" s="95" t="s">
        <v>104</v>
      </c>
      <c r="BJ34" s="97">
        <v>46076</v>
      </c>
      <c r="BK34" s="95"/>
      <c r="BL34" s="95" t="s">
        <v>109</v>
      </c>
      <c r="BM34" s="98" t="s">
        <v>124</v>
      </c>
      <c r="BN34" s="99" t="s">
        <v>193</v>
      </c>
      <c r="BO34" s="95" t="s">
        <v>238</v>
      </c>
      <c r="BP34" s="122">
        <v>0</v>
      </c>
      <c r="BQ34" s="42"/>
      <c r="BR34" s="96" t="s">
        <v>481</v>
      </c>
    </row>
    <row r="35" spans="1:70" ht="30" customHeight="1" x14ac:dyDescent="0.3">
      <c r="A35" s="95">
        <v>31</v>
      </c>
      <c r="B35" s="127" t="s">
        <v>250</v>
      </c>
      <c r="C35" s="127" t="s">
        <v>251</v>
      </c>
      <c r="D35" s="127" t="s">
        <v>252</v>
      </c>
      <c r="E35" s="127" t="s">
        <v>253</v>
      </c>
      <c r="F35" s="127" t="s">
        <v>253</v>
      </c>
      <c r="G35" s="127" t="s">
        <v>254</v>
      </c>
      <c r="H35" s="127" t="s">
        <v>252</v>
      </c>
      <c r="I35" s="127">
        <v>15636</v>
      </c>
      <c r="J35" s="127" t="s">
        <v>255</v>
      </c>
      <c r="K35" s="127">
        <v>15636</v>
      </c>
      <c r="L35" s="127" t="s">
        <v>256</v>
      </c>
      <c r="M35" s="127" t="s">
        <v>257</v>
      </c>
      <c r="N35" s="127">
        <v>22105</v>
      </c>
      <c r="O35" s="127" t="s">
        <v>258</v>
      </c>
      <c r="P35" s="127">
        <v>36501</v>
      </c>
      <c r="Q35" s="127" t="s">
        <v>259</v>
      </c>
      <c r="R35" s="127" t="s">
        <v>333</v>
      </c>
      <c r="S35" s="127" t="s">
        <v>349</v>
      </c>
      <c r="T35" s="127" t="s">
        <v>349</v>
      </c>
      <c r="U35" s="127" t="s">
        <v>335</v>
      </c>
      <c r="V35" s="127" t="s">
        <v>263</v>
      </c>
      <c r="W35" s="127">
        <v>541</v>
      </c>
      <c r="X35" s="127" t="s">
        <v>330</v>
      </c>
      <c r="Y35" s="127">
        <v>356229419</v>
      </c>
      <c r="Z35" s="134" t="s">
        <v>350</v>
      </c>
      <c r="AA35" s="127" t="s">
        <v>417</v>
      </c>
      <c r="AB35" s="128">
        <v>52000</v>
      </c>
      <c r="AC35" s="127" t="s">
        <v>354</v>
      </c>
      <c r="AD35" s="127">
        <v>24</v>
      </c>
      <c r="AE35" s="127" t="s">
        <v>355</v>
      </c>
      <c r="AF35" s="127" t="s">
        <v>382</v>
      </c>
      <c r="AG35" s="127" t="s">
        <v>357</v>
      </c>
      <c r="AH35" s="127" t="s">
        <v>358</v>
      </c>
      <c r="AI35" s="127" t="s">
        <v>418</v>
      </c>
      <c r="AJ35" s="128">
        <v>2780</v>
      </c>
      <c r="AK35" s="128">
        <v>2780</v>
      </c>
      <c r="AL35" s="127" t="s">
        <v>419</v>
      </c>
      <c r="AM35" s="128">
        <v>24813.08</v>
      </c>
      <c r="AN35" s="128">
        <v>11702.34</v>
      </c>
      <c r="AO35" s="128">
        <v>36515.42</v>
      </c>
      <c r="AP35" s="128">
        <v>27186.92</v>
      </c>
      <c r="AQ35" s="128">
        <v>3125.66</v>
      </c>
      <c r="AR35" s="128">
        <v>30312.58</v>
      </c>
      <c r="AS35" s="128">
        <v>21691.96</v>
      </c>
      <c r="AT35" s="128">
        <v>2952.62</v>
      </c>
      <c r="AU35" s="128">
        <v>24644.58</v>
      </c>
      <c r="AV35" s="127">
        <v>22</v>
      </c>
      <c r="AW35" s="127"/>
      <c r="AX35" s="127"/>
      <c r="AY35" s="127"/>
      <c r="AZ35" s="127"/>
      <c r="BA35" s="127"/>
      <c r="BB35" s="129" t="s">
        <v>360</v>
      </c>
      <c r="BC35" s="125"/>
      <c r="BD35" s="131" t="s">
        <v>407</v>
      </c>
      <c r="BE35" s="128">
        <v>52000</v>
      </c>
      <c r="BF35" s="127" t="s">
        <v>349</v>
      </c>
      <c r="BG35" s="127" t="s">
        <v>452</v>
      </c>
      <c r="BH35" s="97" t="s">
        <v>454</v>
      </c>
      <c r="BI35" s="95" t="s">
        <v>104</v>
      </c>
      <c r="BJ35" s="97">
        <v>46076</v>
      </c>
      <c r="BK35" s="95"/>
      <c r="BL35" s="95" t="s">
        <v>108</v>
      </c>
      <c r="BM35" s="98" t="s">
        <v>113</v>
      </c>
      <c r="BN35" s="99" t="s">
        <v>193</v>
      </c>
      <c r="BO35" s="123" t="s">
        <v>236</v>
      </c>
      <c r="BP35" s="123">
        <v>5560</v>
      </c>
      <c r="BQ35" s="42" t="s">
        <v>200</v>
      </c>
      <c r="BR35" s="96" t="s">
        <v>458</v>
      </c>
    </row>
    <row r="36" spans="1:70" ht="30" customHeight="1" x14ac:dyDescent="0.3">
      <c r="A36" s="95">
        <v>32</v>
      </c>
      <c r="B36" s="127" t="s">
        <v>250</v>
      </c>
      <c r="C36" s="127" t="s">
        <v>251</v>
      </c>
      <c r="D36" s="127" t="s">
        <v>252</v>
      </c>
      <c r="E36" s="127" t="s">
        <v>253</v>
      </c>
      <c r="F36" s="127" t="s">
        <v>253</v>
      </c>
      <c r="G36" s="127" t="s">
        <v>254</v>
      </c>
      <c r="H36" s="127" t="s">
        <v>252</v>
      </c>
      <c r="I36" s="127">
        <v>15636</v>
      </c>
      <c r="J36" s="127" t="s">
        <v>255</v>
      </c>
      <c r="K36" s="127">
        <v>15636</v>
      </c>
      <c r="L36" s="127" t="s">
        <v>256</v>
      </c>
      <c r="M36" s="127" t="s">
        <v>257</v>
      </c>
      <c r="N36" s="127">
        <v>22105</v>
      </c>
      <c r="O36" s="127" t="s">
        <v>258</v>
      </c>
      <c r="P36" s="127">
        <v>36502</v>
      </c>
      <c r="Q36" s="127" t="s">
        <v>266</v>
      </c>
      <c r="R36" s="127" t="s">
        <v>333</v>
      </c>
      <c r="S36" s="127" t="s">
        <v>351</v>
      </c>
      <c r="T36" s="127" t="s">
        <v>351</v>
      </c>
      <c r="U36" s="127" t="s">
        <v>335</v>
      </c>
      <c r="V36" s="127" t="s">
        <v>263</v>
      </c>
      <c r="W36" s="127">
        <v>541</v>
      </c>
      <c r="X36" s="127" t="s">
        <v>330</v>
      </c>
      <c r="Y36" s="127">
        <v>357155605</v>
      </c>
      <c r="Z36" s="134" t="s">
        <v>352</v>
      </c>
      <c r="AA36" s="127" t="s">
        <v>420</v>
      </c>
      <c r="AB36" s="128">
        <v>65000</v>
      </c>
      <c r="AC36" s="127" t="s">
        <v>354</v>
      </c>
      <c r="AD36" s="127">
        <v>24</v>
      </c>
      <c r="AE36" s="127" t="s">
        <v>421</v>
      </c>
      <c r="AF36" s="127" t="s">
        <v>356</v>
      </c>
      <c r="AG36" s="127" t="s">
        <v>386</v>
      </c>
      <c r="AH36" s="127" t="s">
        <v>358</v>
      </c>
      <c r="AI36" s="127" t="s">
        <v>422</v>
      </c>
      <c r="AJ36" s="128">
        <v>3470</v>
      </c>
      <c r="AK36" s="128">
        <v>3470</v>
      </c>
      <c r="AL36" s="127" t="s">
        <v>423</v>
      </c>
      <c r="AM36" s="128">
        <v>39517.33</v>
      </c>
      <c r="AN36" s="128">
        <v>16002.67</v>
      </c>
      <c r="AO36" s="128">
        <v>55520</v>
      </c>
      <c r="AP36" s="128">
        <v>25482.67</v>
      </c>
      <c r="AQ36" s="128">
        <v>2399.33</v>
      </c>
      <c r="AR36" s="128">
        <v>27882</v>
      </c>
      <c r="AS36" s="128">
        <v>12177.52</v>
      </c>
      <c r="AT36" s="128">
        <v>1702.48</v>
      </c>
      <c r="AU36" s="128">
        <v>13880</v>
      </c>
      <c r="AV36" s="127">
        <v>20</v>
      </c>
      <c r="AW36" s="127"/>
      <c r="AX36" s="127"/>
      <c r="AY36" s="127"/>
      <c r="AZ36" s="127"/>
      <c r="BA36" s="127"/>
      <c r="BB36" s="129" t="s">
        <v>360</v>
      </c>
      <c r="BC36" s="125"/>
      <c r="BD36" s="131"/>
      <c r="BE36" s="128">
        <v>0</v>
      </c>
      <c r="BF36" s="127" t="s">
        <v>351</v>
      </c>
      <c r="BG36" s="127" t="s">
        <v>453</v>
      </c>
      <c r="BH36" s="97" t="s">
        <v>454</v>
      </c>
      <c r="BI36" s="95" t="s">
        <v>104</v>
      </c>
      <c r="BJ36" s="97">
        <v>46076</v>
      </c>
      <c r="BK36" s="95"/>
      <c r="BL36" s="95" t="s">
        <v>108</v>
      </c>
      <c r="BM36" s="98" t="s">
        <v>113</v>
      </c>
      <c r="BN36" s="99" t="s">
        <v>192</v>
      </c>
      <c r="BO36" s="123" t="s">
        <v>236</v>
      </c>
      <c r="BP36" s="123">
        <v>3470</v>
      </c>
      <c r="BQ36" s="42" t="s">
        <v>194</v>
      </c>
      <c r="BR36" s="96" t="s">
        <v>457</v>
      </c>
    </row>
    <row r="37" spans="1:70" ht="30" customHeight="1" x14ac:dyDescent="0.3">
      <c r="A37" s="95">
        <v>33</v>
      </c>
      <c r="B37" s="127" t="s">
        <v>250</v>
      </c>
      <c r="C37" s="127" t="s">
        <v>251</v>
      </c>
      <c r="D37" s="127" t="s">
        <v>252</v>
      </c>
      <c r="E37" s="127" t="s">
        <v>253</v>
      </c>
      <c r="F37" s="127" t="s">
        <v>253</v>
      </c>
      <c r="G37" s="127" t="s">
        <v>254</v>
      </c>
      <c r="H37" s="127" t="s">
        <v>252</v>
      </c>
      <c r="I37" s="127">
        <v>15678</v>
      </c>
      <c r="J37" s="127" t="s">
        <v>459</v>
      </c>
      <c r="K37" s="127">
        <v>15678</v>
      </c>
      <c r="L37" s="127" t="s">
        <v>460</v>
      </c>
      <c r="M37" s="127" t="s">
        <v>461</v>
      </c>
      <c r="N37" s="127">
        <v>22156</v>
      </c>
      <c r="O37" s="127" t="s">
        <v>462</v>
      </c>
      <c r="P37" s="127">
        <v>758886</v>
      </c>
      <c r="Q37" s="127" t="s">
        <v>463</v>
      </c>
      <c r="R37" s="127" t="s">
        <v>333</v>
      </c>
      <c r="S37" s="127" t="s">
        <v>464</v>
      </c>
      <c r="T37" s="127" t="s">
        <v>464</v>
      </c>
      <c r="U37" s="127" t="s">
        <v>335</v>
      </c>
      <c r="V37" s="127" t="s">
        <v>465</v>
      </c>
      <c r="W37" s="127">
        <v>0</v>
      </c>
      <c r="X37" s="127" t="s">
        <v>466</v>
      </c>
      <c r="Y37" s="127">
        <v>358823402</v>
      </c>
      <c r="Z37" s="134" t="s">
        <v>467</v>
      </c>
      <c r="AA37" s="127" t="s">
        <v>468</v>
      </c>
      <c r="AB37" s="128">
        <v>39000</v>
      </c>
      <c r="AC37" s="127" t="s">
        <v>373</v>
      </c>
      <c r="AD37" s="127">
        <v>24</v>
      </c>
      <c r="AE37" s="127" t="s">
        <v>355</v>
      </c>
      <c r="AF37" s="127" t="s">
        <v>469</v>
      </c>
      <c r="AG37" s="127" t="s">
        <v>470</v>
      </c>
      <c r="AH37" s="127" t="s">
        <v>404</v>
      </c>
      <c r="AI37" s="127" t="s">
        <v>471</v>
      </c>
      <c r="AJ37" s="128">
        <v>2080</v>
      </c>
      <c r="AK37" s="128">
        <v>2080</v>
      </c>
      <c r="AL37" s="127" t="s">
        <v>472</v>
      </c>
      <c r="AM37" s="128">
        <v>10549.04</v>
      </c>
      <c r="AN37" s="128">
        <v>6090.96</v>
      </c>
      <c r="AO37" s="128">
        <v>16640</v>
      </c>
      <c r="AP37" s="128">
        <v>28450.959999999999</v>
      </c>
      <c r="AQ37" s="128">
        <v>5405.04</v>
      </c>
      <c r="AR37" s="128">
        <v>33856</v>
      </c>
      <c r="AS37" s="128">
        <v>9314.02</v>
      </c>
      <c r="AT37" s="128">
        <v>3165.98</v>
      </c>
      <c r="AU37" s="128">
        <v>12480</v>
      </c>
      <c r="AV37" s="127">
        <v>14</v>
      </c>
      <c r="AW37" s="127"/>
      <c r="AX37" s="127"/>
      <c r="AY37" s="127"/>
      <c r="AZ37" s="127"/>
      <c r="BA37" s="127"/>
      <c r="BB37" s="127" t="s">
        <v>360</v>
      </c>
      <c r="BC37" s="125"/>
      <c r="BD37" s="127" t="s">
        <v>407</v>
      </c>
      <c r="BE37" s="128">
        <v>39000</v>
      </c>
      <c r="BF37" s="127" t="s">
        <v>464</v>
      </c>
      <c r="BG37" s="127" t="s">
        <v>473</v>
      </c>
      <c r="BH37" s="97" t="s">
        <v>454</v>
      </c>
      <c r="BI37" s="95" t="s">
        <v>104</v>
      </c>
      <c r="BJ37" s="97">
        <v>46076</v>
      </c>
      <c r="BK37" s="95"/>
      <c r="BL37" s="95" t="s">
        <v>108</v>
      </c>
      <c r="BM37" s="98" t="s">
        <v>113</v>
      </c>
      <c r="BN37" s="99" t="s">
        <v>192</v>
      </c>
      <c r="BO37" s="123" t="s">
        <v>236</v>
      </c>
      <c r="BP37" s="123">
        <v>8960</v>
      </c>
      <c r="BQ37" s="42" t="s">
        <v>194</v>
      </c>
      <c r="BR37" s="96" t="s">
        <v>474</v>
      </c>
    </row>
    <row r="38" spans="1:70" ht="30" customHeight="1" x14ac:dyDescent="0.3">
      <c r="A38" s="95">
        <v>34</v>
      </c>
      <c r="B38" s="127" t="s">
        <v>250</v>
      </c>
      <c r="C38" s="127" t="s">
        <v>251</v>
      </c>
      <c r="D38" s="127" t="s">
        <v>252</v>
      </c>
      <c r="E38" s="127" t="s">
        <v>253</v>
      </c>
      <c r="F38" s="127" t="s">
        <v>253</v>
      </c>
      <c r="G38" s="127" t="s">
        <v>254</v>
      </c>
      <c r="H38" s="127" t="s">
        <v>252</v>
      </c>
      <c r="I38" s="127">
        <v>15678</v>
      </c>
      <c r="J38" s="127" t="s">
        <v>459</v>
      </c>
      <c r="K38" s="127">
        <v>15678</v>
      </c>
      <c r="L38" s="127" t="s">
        <v>460</v>
      </c>
      <c r="M38" s="127" t="s">
        <v>461</v>
      </c>
      <c r="N38" s="127">
        <v>22156</v>
      </c>
      <c r="O38" s="127" t="s">
        <v>462</v>
      </c>
      <c r="P38" s="127">
        <v>758886</v>
      </c>
      <c r="Q38" s="127" t="s">
        <v>463</v>
      </c>
      <c r="R38" s="127" t="s">
        <v>333</v>
      </c>
      <c r="S38" s="127" t="s">
        <v>475</v>
      </c>
      <c r="T38" s="127" t="s">
        <v>475</v>
      </c>
      <c r="U38" s="127" t="s">
        <v>335</v>
      </c>
      <c r="V38" s="127" t="s">
        <v>465</v>
      </c>
      <c r="W38" s="127">
        <v>0</v>
      </c>
      <c r="X38" s="127" t="s">
        <v>330</v>
      </c>
      <c r="Y38" s="127">
        <v>358823401</v>
      </c>
      <c r="Z38" s="134" t="s">
        <v>476</v>
      </c>
      <c r="AA38" s="127" t="s">
        <v>468</v>
      </c>
      <c r="AB38" s="128">
        <v>39000</v>
      </c>
      <c r="AC38" s="127" t="s">
        <v>373</v>
      </c>
      <c r="AD38" s="127">
        <v>24</v>
      </c>
      <c r="AE38" s="127" t="s">
        <v>355</v>
      </c>
      <c r="AF38" s="127" t="s">
        <v>469</v>
      </c>
      <c r="AG38" s="127" t="s">
        <v>470</v>
      </c>
      <c r="AH38" s="127" t="s">
        <v>404</v>
      </c>
      <c r="AI38" s="127" t="s">
        <v>471</v>
      </c>
      <c r="AJ38" s="128">
        <v>2080</v>
      </c>
      <c r="AK38" s="128">
        <v>2080</v>
      </c>
      <c r="AL38" s="127" t="s">
        <v>477</v>
      </c>
      <c r="AM38" s="128">
        <v>9037.91</v>
      </c>
      <c r="AN38" s="128">
        <v>5522.09</v>
      </c>
      <c r="AO38" s="128">
        <v>14560</v>
      </c>
      <c r="AP38" s="128">
        <v>29962.09</v>
      </c>
      <c r="AQ38" s="128">
        <v>5973.91</v>
      </c>
      <c r="AR38" s="128">
        <v>35936</v>
      </c>
      <c r="AS38" s="128">
        <v>10825.15</v>
      </c>
      <c r="AT38" s="128">
        <v>3734.85</v>
      </c>
      <c r="AU38" s="128">
        <v>14560</v>
      </c>
      <c r="AV38" s="127">
        <v>14</v>
      </c>
      <c r="AW38" s="127"/>
      <c r="AX38" s="127"/>
      <c r="AY38" s="127"/>
      <c r="AZ38" s="127"/>
      <c r="BA38" s="127"/>
      <c r="BB38" s="127" t="s">
        <v>360</v>
      </c>
      <c r="BC38" s="125"/>
      <c r="BD38" s="127" t="s">
        <v>407</v>
      </c>
      <c r="BE38" s="128">
        <v>39000</v>
      </c>
      <c r="BF38" s="127" t="s">
        <v>475</v>
      </c>
      <c r="BG38" s="127" t="s">
        <v>478</v>
      </c>
      <c r="BH38" s="97" t="s">
        <v>454</v>
      </c>
      <c r="BI38" s="95" t="s">
        <v>104</v>
      </c>
      <c r="BJ38" s="97">
        <v>46076</v>
      </c>
      <c r="BK38" s="95"/>
      <c r="BL38" s="95" t="s">
        <v>108</v>
      </c>
      <c r="BM38" s="98" t="s">
        <v>113</v>
      </c>
      <c r="BN38" s="99" t="s">
        <v>192</v>
      </c>
      <c r="BO38" s="123" t="s">
        <v>236</v>
      </c>
      <c r="BP38" s="123">
        <v>4480</v>
      </c>
      <c r="BQ38" s="42" t="s">
        <v>194</v>
      </c>
      <c r="BR38" s="96" t="s">
        <v>479</v>
      </c>
    </row>
    <row r="39" spans="1:70" ht="30" customHeight="1" x14ac:dyDescent="0.3">
      <c r="A39" s="95">
        <v>35</v>
      </c>
      <c r="B39" s="127" t="s">
        <v>250</v>
      </c>
      <c r="C39" s="127" t="s">
        <v>251</v>
      </c>
      <c r="D39" s="127" t="s">
        <v>252</v>
      </c>
      <c r="E39" s="127" t="s">
        <v>253</v>
      </c>
      <c r="F39" s="127" t="s">
        <v>253</v>
      </c>
      <c r="G39" s="127" t="s">
        <v>254</v>
      </c>
      <c r="H39" s="127" t="s">
        <v>252</v>
      </c>
      <c r="I39" s="127">
        <v>15621</v>
      </c>
      <c r="J39" s="127" t="s">
        <v>482</v>
      </c>
      <c r="K39" s="127">
        <v>15621</v>
      </c>
      <c r="L39" s="127" t="s">
        <v>460</v>
      </c>
      <c r="M39" s="127" t="s">
        <v>461</v>
      </c>
      <c r="N39" s="127">
        <v>22084</v>
      </c>
      <c r="O39" s="127" t="s">
        <v>483</v>
      </c>
      <c r="P39" s="127">
        <v>429882</v>
      </c>
      <c r="Q39" s="127" t="s">
        <v>484</v>
      </c>
      <c r="R39" s="127" t="s">
        <v>333</v>
      </c>
      <c r="S39" s="127" t="s">
        <v>485</v>
      </c>
      <c r="T39" s="127" t="s">
        <v>485</v>
      </c>
      <c r="U39" s="127" t="s">
        <v>335</v>
      </c>
      <c r="V39" s="127" t="s">
        <v>263</v>
      </c>
      <c r="W39" s="127">
        <v>0</v>
      </c>
      <c r="X39" s="127" t="s">
        <v>330</v>
      </c>
      <c r="Y39" s="127">
        <v>358173900</v>
      </c>
      <c r="Z39" s="134" t="s">
        <v>486</v>
      </c>
      <c r="AA39" s="127" t="s">
        <v>487</v>
      </c>
      <c r="AB39" s="128">
        <v>49000</v>
      </c>
      <c r="AC39" s="127" t="s">
        <v>488</v>
      </c>
      <c r="AD39" s="127">
        <v>24</v>
      </c>
      <c r="AE39" s="127" t="s">
        <v>379</v>
      </c>
      <c r="AF39" s="127" t="s">
        <v>489</v>
      </c>
      <c r="AG39" s="127" t="s">
        <v>490</v>
      </c>
      <c r="AH39" s="127" t="s">
        <v>404</v>
      </c>
      <c r="AI39" s="127" t="s">
        <v>491</v>
      </c>
      <c r="AJ39" s="128">
        <v>2610</v>
      </c>
      <c r="AK39" s="128">
        <v>2610</v>
      </c>
      <c r="AL39" s="127" t="s">
        <v>492</v>
      </c>
      <c r="AM39" s="128">
        <v>31681.35</v>
      </c>
      <c r="AN39" s="128">
        <v>12688.65</v>
      </c>
      <c r="AO39" s="128">
        <v>44370</v>
      </c>
      <c r="AP39" s="128">
        <v>17318.650000000001</v>
      </c>
      <c r="AQ39" s="128">
        <v>1442.35</v>
      </c>
      <c r="AR39" s="128">
        <v>18761</v>
      </c>
      <c r="AS39" s="128">
        <v>0</v>
      </c>
      <c r="AT39" s="128">
        <v>0</v>
      </c>
      <c r="AU39" s="128">
        <v>0</v>
      </c>
      <c r="AV39" s="127">
        <v>17</v>
      </c>
      <c r="AW39" s="127"/>
      <c r="AX39" s="127"/>
      <c r="AY39" s="127"/>
      <c r="AZ39" s="127"/>
      <c r="BA39" s="127"/>
      <c r="BB39" s="127" t="s">
        <v>360</v>
      </c>
      <c r="BC39" s="125"/>
      <c r="BD39" s="125"/>
      <c r="BE39" s="128">
        <v>0</v>
      </c>
      <c r="BF39" s="127" t="s">
        <v>485</v>
      </c>
      <c r="BG39" s="127" t="s">
        <v>493</v>
      </c>
      <c r="BH39" s="97" t="s">
        <v>454</v>
      </c>
      <c r="BI39" s="95" t="s">
        <v>104</v>
      </c>
      <c r="BJ39" s="97">
        <v>46076</v>
      </c>
      <c r="BK39" s="95"/>
      <c r="BL39" s="95" t="s">
        <v>108</v>
      </c>
      <c r="BM39" s="98" t="s">
        <v>113</v>
      </c>
      <c r="BN39" s="99" t="s">
        <v>192</v>
      </c>
      <c r="BO39" s="123" t="s">
        <v>236</v>
      </c>
      <c r="BP39" s="123">
        <v>27800</v>
      </c>
      <c r="BQ39" s="42" t="s">
        <v>194</v>
      </c>
      <c r="BR39" s="96" t="s">
        <v>517</v>
      </c>
    </row>
    <row r="40" spans="1:70" ht="30" hidden="1" customHeight="1" x14ac:dyDescent="0.3">
      <c r="A40" s="95">
        <v>36</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5"/>
      <c r="AB40" s="124"/>
      <c r="AC40" s="124"/>
      <c r="AD40" s="124"/>
      <c r="AE40" s="124"/>
      <c r="AF40" s="125"/>
      <c r="AG40" s="125"/>
      <c r="AH40" s="124"/>
      <c r="AI40" s="125"/>
      <c r="AJ40" s="125"/>
      <c r="AK40" s="125"/>
      <c r="AL40" s="125"/>
      <c r="AM40" s="125"/>
      <c r="AN40" s="125"/>
      <c r="AO40" s="125"/>
      <c r="AP40" s="125"/>
      <c r="AQ40" s="125"/>
      <c r="AR40" s="124"/>
      <c r="AS40" s="124"/>
      <c r="AT40" s="124"/>
      <c r="AU40" s="124"/>
      <c r="AV40" s="124"/>
      <c r="AW40" s="124"/>
      <c r="AX40" s="124"/>
      <c r="AY40" s="124"/>
      <c r="AZ40" s="124"/>
      <c r="BA40" s="125"/>
      <c r="BB40" s="130"/>
      <c r="BC40" s="125"/>
      <c r="BD40" s="125"/>
      <c r="BE40" s="132"/>
      <c r="BF40" s="125"/>
      <c r="BG40" s="123"/>
      <c r="BH40" s="123" t="s">
        <v>138</v>
      </c>
      <c r="BI40" s="95"/>
      <c r="BJ40" s="123"/>
      <c r="BK40" s="95"/>
      <c r="BL40" s="95"/>
      <c r="BM40" s="98"/>
      <c r="BN40" s="99"/>
      <c r="BO40" s="123"/>
      <c r="BP40" s="123"/>
      <c r="BQ40" s="42"/>
      <c r="BR40" s="96"/>
    </row>
    <row r="41" spans="1:70" ht="30" hidden="1" customHeight="1" x14ac:dyDescent="0.3">
      <c r="A41" s="95">
        <v>37</v>
      </c>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5"/>
      <c r="AB41" s="124"/>
      <c r="AC41" s="124"/>
      <c r="AD41" s="124"/>
      <c r="AE41" s="124"/>
      <c r="AF41" s="125"/>
      <c r="AG41" s="125"/>
      <c r="AH41" s="124"/>
      <c r="AI41" s="125"/>
      <c r="AJ41" s="125"/>
      <c r="AK41" s="125"/>
      <c r="AL41" s="125"/>
      <c r="AM41" s="125"/>
      <c r="AN41" s="125"/>
      <c r="AO41" s="125"/>
      <c r="AP41" s="125"/>
      <c r="AQ41" s="125"/>
      <c r="AR41" s="124"/>
      <c r="AS41" s="124"/>
      <c r="AT41" s="124"/>
      <c r="AU41" s="124"/>
      <c r="AV41" s="124"/>
      <c r="AW41" s="124"/>
      <c r="AX41" s="124"/>
      <c r="AY41" s="124"/>
      <c r="AZ41" s="124"/>
      <c r="BA41" s="125"/>
      <c r="BB41" s="130"/>
      <c r="BC41" s="125"/>
      <c r="BD41" s="125"/>
      <c r="BE41" s="132"/>
      <c r="BF41" s="125"/>
      <c r="BG41" s="123"/>
      <c r="BH41" s="123" t="s">
        <v>138</v>
      </c>
      <c r="BI41" s="95"/>
      <c r="BJ41" s="123"/>
      <c r="BK41" s="95"/>
      <c r="BL41" s="95"/>
      <c r="BM41" s="98"/>
      <c r="BN41" s="99"/>
      <c r="BO41" s="123"/>
      <c r="BP41" s="123"/>
      <c r="BQ41" s="42"/>
      <c r="BR41" s="96"/>
    </row>
    <row r="42" spans="1:70" ht="30" hidden="1" customHeight="1" x14ac:dyDescent="0.3">
      <c r="A42" s="95">
        <v>38</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5"/>
      <c r="AB42" s="124"/>
      <c r="AC42" s="124"/>
      <c r="AD42" s="124"/>
      <c r="AE42" s="124"/>
      <c r="AF42" s="125"/>
      <c r="AG42" s="125"/>
      <c r="AH42" s="124"/>
      <c r="AI42" s="125"/>
      <c r="AJ42" s="125"/>
      <c r="AK42" s="125"/>
      <c r="AL42" s="125"/>
      <c r="AM42" s="125"/>
      <c r="AN42" s="125"/>
      <c r="AO42" s="125"/>
      <c r="AP42" s="125"/>
      <c r="AQ42" s="125"/>
      <c r="AR42" s="124"/>
      <c r="AS42" s="124"/>
      <c r="AT42" s="124"/>
      <c r="AU42" s="124"/>
      <c r="AV42" s="124"/>
      <c r="AW42" s="124"/>
      <c r="AX42" s="124"/>
      <c r="AY42" s="124"/>
      <c r="AZ42" s="124"/>
      <c r="BA42" s="125"/>
      <c r="BB42" s="130"/>
      <c r="BC42" s="125"/>
      <c r="BD42" s="125"/>
      <c r="BE42" s="132"/>
      <c r="BF42" s="125"/>
      <c r="BG42" s="123"/>
      <c r="BH42" s="123" t="s">
        <v>138</v>
      </c>
      <c r="BI42" s="95"/>
      <c r="BJ42" s="123"/>
      <c r="BK42" s="95"/>
      <c r="BL42" s="95"/>
      <c r="BM42" s="98"/>
      <c r="BN42" s="99"/>
      <c r="BO42" s="123"/>
      <c r="BP42" s="123"/>
      <c r="BQ42" s="42"/>
      <c r="BR42" s="96"/>
    </row>
    <row r="43" spans="1:70" ht="30" hidden="1" customHeight="1" x14ac:dyDescent="0.3">
      <c r="A43" s="95">
        <v>39</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5"/>
      <c r="AB43" s="124"/>
      <c r="AC43" s="124"/>
      <c r="AD43" s="124"/>
      <c r="AE43" s="124"/>
      <c r="AF43" s="125"/>
      <c r="AG43" s="125"/>
      <c r="AH43" s="124"/>
      <c r="AI43" s="125"/>
      <c r="AJ43" s="125"/>
      <c r="AK43" s="125"/>
      <c r="AL43" s="125"/>
      <c r="AM43" s="125"/>
      <c r="AN43" s="125"/>
      <c r="AO43" s="125"/>
      <c r="AP43" s="125"/>
      <c r="AQ43" s="125"/>
      <c r="AR43" s="124"/>
      <c r="AS43" s="124"/>
      <c r="AT43" s="124"/>
      <c r="AU43" s="124"/>
      <c r="AV43" s="124"/>
      <c r="AW43" s="124"/>
      <c r="AX43" s="124"/>
      <c r="AY43" s="124"/>
      <c r="AZ43" s="124"/>
      <c r="BA43" s="125"/>
      <c r="BB43" s="130"/>
      <c r="BC43" s="125"/>
      <c r="BD43" s="125"/>
      <c r="BE43" s="132"/>
      <c r="BF43" s="125"/>
      <c r="BG43" s="123"/>
      <c r="BH43" s="123" t="s">
        <v>138</v>
      </c>
      <c r="BI43" s="95"/>
      <c r="BJ43" s="123"/>
      <c r="BK43" s="95"/>
      <c r="BL43" s="95"/>
      <c r="BM43" s="98"/>
      <c r="BN43" s="99"/>
      <c r="BO43" s="123"/>
      <c r="BP43" s="123"/>
      <c r="BQ43" s="42"/>
      <c r="BR43" s="96"/>
    </row>
    <row r="44" spans="1:70" ht="30" hidden="1" customHeight="1" x14ac:dyDescent="0.3">
      <c r="A44" s="95">
        <v>40</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5"/>
      <c r="AB44" s="124"/>
      <c r="AC44" s="124"/>
      <c r="AD44" s="124"/>
      <c r="AE44" s="124"/>
      <c r="AF44" s="125"/>
      <c r="AG44" s="125"/>
      <c r="AH44" s="124"/>
      <c r="AI44" s="125"/>
      <c r="AJ44" s="125"/>
      <c r="AK44" s="125"/>
      <c r="AL44" s="125"/>
      <c r="AM44" s="125"/>
      <c r="AN44" s="125"/>
      <c r="AO44" s="125"/>
      <c r="AP44" s="125"/>
      <c r="AQ44" s="125"/>
      <c r="AR44" s="124"/>
      <c r="AS44" s="124"/>
      <c r="AT44" s="124"/>
      <c r="AU44" s="124"/>
      <c r="AV44" s="124"/>
      <c r="AW44" s="124"/>
      <c r="AX44" s="124"/>
      <c r="AY44" s="124"/>
      <c r="AZ44" s="124"/>
      <c r="BA44" s="125"/>
      <c r="BB44" s="130"/>
      <c r="BC44" s="125"/>
      <c r="BD44" s="125"/>
      <c r="BE44" s="132"/>
      <c r="BF44" s="125"/>
      <c r="BG44" s="123"/>
      <c r="BH44" s="123" t="s">
        <v>138</v>
      </c>
      <c r="BI44" s="95"/>
      <c r="BJ44" s="123"/>
      <c r="BK44" s="95"/>
      <c r="BL44" s="95"/>
      <c r="BM44" s="98"/>
      <c r="BN44" s="99"/>
      <c r="BO44" s="123"/>
      <c r="BP44" s="123"/>
      <c r="BQ44" s="42"/>
      <c r="BR44" s="96"/>
    </row>
    <row r="45" spans="1:70" ht="30" hidden="1" customHeight="1" x14ac:dyDescent="0.3">
      <c r="A45" s="95">
        <v>41</v>
      </c>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5"/>
      <c r="AB45" s="124"/>
      <c r="AC45" s="124"/>
      <c r="AD45" s="124"/>
      <c r="AE45" s="124"/>
      <c r="AF45" s="125"/>
      <c r="AG45" s="125"/>
      <c r="AH45" s="124"/>
      <c r="AI45" s="125"/>
      <c r="AJ45" s="125"/>
      <c r="AK45" s="125"/>
      <c r="AL45" s="125"/>
      <c r="AM45" s="125"/>
      <c r="AN45" s="125"/>
      <c r="AO45" s="125"/>
      <c r="AP45" s="125"/>
      <c r="AQ45" s="125"/>
      <c r="AR45" s="124"/>
      <c r="AS45" s="124"/>
      <c r="AT45" s="124"/>
      <c r="AU45" s="124"/>
      <c r="AV45" s="124"/>
      <c r="AW45" s="124"/>
      <c r="AX45" s="124"/>
      <c r="AY45" s="124"/>
      <c r="AZ45" s="124"/>
      <c r="BA45" s="125"/>
      <c r="BB45" s="130"/>
      <c r="BC45" s="125"/>
      <c r="BD45" s="125"/>
      <c r="BE45" s="132"/>
      <c r="BF45" s="125"/>
      <c r="BG45" s="123"/>
      <c r="BH45" s="123" t="s">
        <v>138</v>
      </c>
      <c r="BI45" s="95"/>
      <c r="BJ45" s="123"/>
      <c r="BK45" s="95"/>
      <c r="BL45" s="95"/>
      <c r="BM45" s="98"/>
      <c r="BN45" s="99"/>
      <c r="BO45" s="123"/>
      <c r="BP45" s="123"/>
      <c r="BQ45" s="42"/>
      <c r="BR45" s="96"/>
    </row>
    <row r="46" spans="1:70" ht="30" hidden="1" customHeight="1" x14ac:dyDescent="0.3">
      <c r="A46" s="95">
        <v>42</v>
      </c>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5"/>
      <c r="AB46" s="124"/>
      <c r="AC46" s="124"/>
      <c r="AD46" s="124"/>
      <c r="AE46" s="124"/>
      <c r="AF46" s="125"/>
      <c r="AG46" s="125"/>
      <c r="AH46" s="124"/>
      <c r="AI46" s="125"/>
      <c r="AJ46" s="125"/>
      <c r="AK46" s="125"/>
      <c r="AL46" s="125"/>
      <c r="AM46" s="125"/>
      <c r="AN46" s="125"/>
      <c r="AO46" s="125"/>
      <c r="AP46" s="125"/>
      <c r="AQ46" s="125"/>
      <c r="AR46" s="124"/>
      <c r="AS46" s="124"/>
      <c r="AT46" s="124"/>
      <c r="AU46" s="124"/>
      <c r="AV46" s="124"/>
      <c r="AW46" s="124"/>
      <c r="AX46" s="124"/>
      <c r="AY46" s="124"/>
      <c r="AZ46" s="124"/>
      <c r="BA46" s="125"/>
      <c r="BB46" s="130"/>
      <c r="BC46" s="125"/>
      <c r="BD46" s="125"/>
      <c r="BE46" s="132"/>
      <c r="BF46" s="125"/>
      <c r="BG46" s="123"/>
      <c r="BH46" s="123" t="s">
        <v>138</v>
      </c>
      <c r="BI46" s="95"/>
      <c r="BJ46" s="123"/>
      <c r="BK46" s="95"/>
      <c r="BL46" s="95"/>
      <c r="BM46" s="98"/>
      <c r="BN46" s="99"/>
      <c r="BO46" s="123"/>
      <c r="BP46" s="123"/>
      <c r="BQ46" s="42"/>
      <c r="BR46" s="96"/>
    </row>
    <row r="47" spans="1:70" ht="30" hidden="1" customHeight="1" x14ac:dyDescent="0.3">
      <c r="A47" s="95">
        <v>43</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5"/>
      <c r="AB47" s="124"/>
      <c r="AC47" s="124"/>
      <c r="AD47" s="124"/>
      <c r="AE47" s="124"/>
      <c r="AF47" s="125"/>
      <c r="AG47" s="125"/>
      <c r="AH47" s="124"/>
      <c r="AI47" s="125"/>
      <c r="AJ47" s="125"/>
      <c r="AK47" s="125"/>
      <c r="AL47" s="125"/>
      <c r="AM47" s="125"/>
      <c r="AN47" s="125"/>
      <c r="AO47" s="125"/>
      <c r="AP47" s="125"/>
      <c r="AQ47" s="125"/>
      <c r="AR47" s="124"/>
      <c r="AS47" s="124"/>
      <c r="AT47" s="124"/>
      <c r="AU47" s="124"/>
      <c r="AV47" s="124"/>
      <c r="AW47" s="124"/>
      <c r="AX47" s="124"/>
      <c r="AY47" s="124"/>
      <c r="AZ47" s="124"/>
      <c r="BA47" s="125"/>
      <c r="BB47" s="130"/>
      <c r="BC47" s="125"/>
      <c r="BD47" s="125"/>
      <c r="BE47" s="132"/>
      <c r="BF47" s="125"/>
      <c r="BG47" s="123"/>
      <c r="BH47" s="123" t="s">
        <v>138</v>
      </c>
      <c r="BI47" s="95"/>
      <c r="BJ47" s="123"/>
      <c r="BK47" s="95"/>
      <c r="BL47" s="95"/>
      <c r="BM47" s="98"/>
      <c r="BN47" s="99"/>
      <c r="BO47" s="123"/>
      <c r="BP47" s="123"/>
      <c r="BQ47" s="42"/>
      <c r="BR47" s="96"/>
    </row>
    <row r="48" spans="1:70" ht="30" hidden="1" customHeight="1" x14ac:dyDescent="0.3">
      <c r="A48" s="95">
        <v>44</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5"/>
      <c r="AB48" s="124"/>
      <c r="AC48" s="124"/>
      <c r="AD48" s="124"/>
      <c r="AE48" s="124"/>
      <c r="AF48" s="125"/>
      <c r="AG48" s="125"/>
      <c r="AH48" s="124"/>
      <c r="AI48" s="125"/>
      <c r="AJ48" s="125"/>
      <c r="AK48" s="125"/>
      <c r="AL48" s="125"/>
      <c r="AM48" s="125"/>
      <c r="AN48" s="125"/>
      <c r="AO48" s="125"/>
      <c r="AP48" s="125"/>
      <c r="AQ48" s="125"/>
      <c r="AR48" s="124"/>
      <c r="AS48" s="124"/>
      <c r="AT48" s="124"/>
      <c r="AU48" s="124"/>
      <c r="AV48" s="124"/>
      <c r="AW48" s="124"/>
      <c r="AX48" s="124"/>
      <c r="AY48" s="124"/>
      <c r="AZ48" s="124"/>
      <c r="BA48" s="125"/>
      <c r="BB48" s="125"/>
      <c r="BC48" s="125"/>
      <c r="BD48" s="125"/>
      <c r="BE48" s="125"/>
      <c r="BF48" s="125"/>
      <c r="BG48" s="123"/>
      <c r="BH48" s="123" t="s">
        <v>138</v>
      </c>
      <c r="BI48" s="95"/>
      <c r="BJ48" s="123"/>
      <c r="BK48" s="95"/>
      <c r="BL48" s="95"/>
      <c r="BM48" s="98"/>
      <c r="BN48" s="99"/>
      <c r="BO48" s="123"/>
      <c r="BP48" s="123"/>
      <c r="BQ48" s="42"/>
      <c r="BR48" s="96"/>
    </row>
    <row r="49" spans="1:70" ht="30" hidden="1" customHeight="1" x14ac:dyDescent="0.3">
      <c r="A49" s="95">
        <v>45</v>
      </c>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5"/>
      <c r="AB49" s="124"/>
      <c r="AC49" s="124"/>
      <c r="AD49" s="124"/>
      <c r="AE49" s="124"/>
      <c r="AF49" s="125"/>
      <c r="AG49" s="125"/>
      <c r="AH49" s="124"/>
      <c r="AI49" s="125"/>
      <c r="AJ49" s="125"/>
      <c r="AK49" s="125"/>
      <c r="AL49" s="125"/>
      <c r="AM49" s="125"/>
      <c r="AN49" s="125"/>
      <c r="AO49" s="125"/>
      <c r="AP49" s="125"/>
      <c r="AQ49" s="125"/>
      <c r="AR49" s="124"/>
      <c r="AS49" s="124"/>
      <c r="AT49" s="124"/>
      <c r="AU49" s="124"/>
      <c r="AV49" s="124"/>
      <c r="AW49" s="124"/>
      <c r="AX49" s="124"/>
      <c r="AY49" s="124"/>
      <c r="AZ49" s="124"/>
      <c r="BA49" s="125"/>
      <c r="BB49" s="125"/>
      <c r="BC49" s="125"/>
      <c r="BD49" s="125"/>
      <c r="BE49" s="125"/>
      <c r="BF49" s="125"/>
      <c r="BG49" s="123"/>
      <c r="BH49" s="123" t="s">
        <v>138</v>
      </c>
      <c r="BI49" s="95"/>
      <c r="BJ49" s="123"/>
      <c r="BK49" s="95"/>
      <c r="BL49" s="95"/>
      <c r="BM49" s="98"/>
      <c r="BN49" s="99"/>
      <c r="BO49" s="123"/>
      <c r="BP49" s="123"/>
      <c r="BQ49" s="42"/>
      <c r="BR49" s="96"/>
    </row>
    <row r="50" spans="1:70" ht="30" hidden="1" customHeight="1" x14ac:dyDescent="0.3">
      <c r="A50" s="95">
        <v>46</v>
      </c>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5"/>
      <c r="AB50" s="124"/>
      <c r="AC50" s="124"/>
      <c r="AD50" s="124"/>
      <c r="AE50" s="124"/>
      <c r="AF50" s="125"/>
      <c r="AG50" s="125"/>
      <c r="AH50" s="124"/>
      <c r="AI50" s="125"/>
      <c r="AJ50" s="125"/>
      <c r="AK50" s="125"/>
      <c r="AL50" s="125"/>
      <c r="AM50" s="125"/>
      <c r="AN50" s="125"/>
      <c r="AO50" s="125"/>
      <c r="AP50" s="125"/>
      <c r="AQ50" s="125"/>
      <c r="AR50" s="124"/>
      <c r="AS50" s="124"/>
      <c r="AT50" s="124"/>
      <c r="AU50" s="124"/>
      <c r="AV50" s="124"/>
      <c r="AW50" s="124"/>
      <c r="AX50" s="124"/>
      <c r="AY50" s="124"/>
      <c r="AZ50" s="124"/>
      <c r="BA50" s="125"/>
      <c r="BB50" s="125"/>
      <c r="BC50" s="125"/>
      <c r="BD50" s="125"/>
      <c r="BE50" s="125"/>
      <c r="BF50" s="125"/>
      <c r="BG50" s="123"/>
      <c r="BH50" s="123" t="s">
        <v>138</v>
      </c>
      <c r="BI50" s="95"/>
      <c r="BJ50" s="123"/>
      <c r="BK50" s="95"/>
      <c r="BL50" s="95"/>
      <c r="BM50" s="98"/>
      <c r="BN50" s="99"/>
      <c r="BO50" s="123"/>
      <c r="BP50" s="123"/>
      <c r="BQ50" s="42"/>
      <c r="BR50" s="96"/>
    </row>
    <row r="51" spans="1:70" ht="30" hidden="1" customHeight="1" x14ac:dyDescent="0.3">
      <c r="A51" s="95">
        <v>47</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5"/>
      <c r="AB51" s="124"/>
      <c r="AC51" s="124"/>
      <c r="AD51" s="124"/>
      <c r="AE51" s="124"/>
      <c r="AF51" s="125"/>
      <c r="AG51" s="125"/>
      <c r="AH51" s="124"/>
      <c r="AI51" s="125"/>
      <c r="AJ51" s="125"/>
      <c r="AK51" s="125"/>
      <c r="AL51" s="125"/>
      <c r="AM51" s="125"/>
      <c r="AN51" s="125"/>
      <c r="AO51" s="125"/>
      <c r="AP51" s="125"/>
      <c r="AQ51" s="125"/>
      <c r="AR51" s="124"/>
      <c r="AS51" s="124"/>
      <c r="AT51" s="124"/>
      <c r="AU51" s="124"/>
      <c r="AV51" s="124"/>
      <c r="AW51" s="124"/>
      <c r="AX51" s="124"/>
      <c r="AY51" s="124"/>
      <c r="AZ51" s="124"/>
      <c r="BA51" s="125"/>
      <c r="BB51" s="125"/>
      <c r="BC51" s="125"/>
      <c r="BD51" s="125"/>
      <c r="BE51" s="125"/>
      <c r="BF51" s="125"/>
      <c r="BG51" s="123"/>
      <c r="BH51" s="123" t="s">
        <v>138</v>
      </c>
      <c r="BI51" s="95"/>
      <c r="BJ51" s="123"/>
      <c r="BK51" s="95"/>
      <c r="BL51" s="95"/>
      <c r="BM51" s="98"/>
      <c r="BN51" s="99"/>
      <c r="BO51" s="123"/>
      <c r="BP51" s="123"/>
      <c r="BQ51" s="42"/>
      <c r="BR51" s="96"/>
    </row>
    <row r="52" spans="1:70" ht="30" hidden="1" customHeight="1" x14ac:dyDescent="0.3">
      <c r="A52" s="95">
        <v>48</v>
      </c>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5"/>
      <c r="AB52" s="124"/>
      <c r="AC52" s="124"/>
      <c r="AD52" s="124"/>
      <c r="AE52" s="124"/>
      <c r="AF52" s="125"/>
      <c r="AG52" s="125"/>
      <c r="AH52" s="124"/>
      <c r="AI52" s="125"/>
      <c r="AJ52" s="125"/>
      <c r="AK52" s="125"/>
      <c r="AL52" s="125"/>
      <c r="AM52" s="125"/>
      <c r="AN52" s="125"/>
      <c r="AO52" s="125"/>
      <c r="AP52" s="125"/>
      <c r="AQ52" s="125"/>
      <c r="AR52" s="124"/>
      <c r="AS52" s="124"/>
      <c r="AT52" s="124"/>
      <c r="AU52" s="124"/>
      <c r="AV52" s="124"/>
      <c r="AW52" s="124"/>
      <c r="AX52" s="124"/>
      <c r="AY52" s="124"/>
      <c r="AZ52" s="124"/>
      <c r="BA52" s="125"/>
      <c r="BB52" s="125"/>
      <c r="BC52" s="125"/>
      <c r="BD52" s="125"/>
      <c r="BE52" s="125"/>
      <c r="BF52" s="125"/>
      <c r="BG52" s="123"/>
      <c r="BH52" s="123" t="s">
        <v>138</v>
      </c>
      <c r="BI52" s="95"/>
      <c r="BJ52" s="123"/>
      <c r="BK52" s="95"/>
      <c r="BL52" s="95"/>
      <c r="BM52" s="98"/>
      <c r="BN52" s="99"/>
      <c r="BO52" s="123"/>
      <c r="BP52" s="123"/>
      <c r="BQ52" s="42"/>
      <c r="BR52" s="96"/>
    </row>
    <row r="53" spans="1:70" ht="30" hidden="1" customHeight="1" x14ac:dyDescent="0.3">
      <c r="A53" s="95">
        <v>49</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5"/>
      <c r="AB53" s="124"/>
      <c r="AC53" s="124"/>
      <c r="AD53" s="124"/>
      <c r="AE53" s="124"/>
      <c r="AF53" s="125"/>
      <c r="AG53" s="125"/>
      <c r="AH53" s="124"/>
      <c r="AI53" s="125"/>
      <c r="AJ53" s="125"/>
      <c r="AK53" s="125"/>
      <c r="AL53" s="125"/>
      <c r="AM53" s="125"/>
      <c r="AN53" s="125"/>
      <c r="AO53" s="125"/>
      <c r="AP53" s="125"/>
      <c r="AQ53" s="125"/>
      <c r="AR53" s="124"/>
      <c r="AS53" s="124"/>
      <c r="AT53" s="124"/>
      <c r="AU53" s="124"/>
      <c r="AV53" s="124"/>
      <c r="AW53" s="124"/>
      <c r="AX53" s="124"/>
      <c r="AY53" s="124"/>
      <c r="AZ53" s="124"/>
      <c r="BA53" s="125"/>
      <c r="BB53" s="125"/>
      <c r="BC53" s="125"/>
      <c r="BD53" s="125"/>
      <c r="BE53" s="125"/>
      <c r="BF53" s="125"/>
      <c r="BG53" s="123"/>
      <c r="BH53" s="123" t="s">
        <v>138</v>
      </c>
      <c r="BI53" s="95"/>
      <c r="BJ53" s="123"/>
      <c r="BK53" s="95"/>
      <c r="BL53" s="95"/>
      <c r="BM53" s="98"/>
      <c r="BN53" s="99"/>
      <c r="BO53" s="123"/>
      <c r="BP53" s="123"/>
      <c r="BQ53" s="42"/>
      <c r="BR53" s="96"/>
    </row>
    <row r="54" spans="1:70" ht="30" hidden="1" customHeight="1" x14ac:dyDescent="0.3">
      <c r="A54" s="95">
        <v>50</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5"/>
      <c r="AB54" s="124"/>
      <c r="AC54" s="124"/>
      <c r="AD54" s="124"/>
      <c r="AE54" s="124"/>
      <c r="AF54" s="125"/>
      <c r="AG54" s="125"/>
      <c r="AH54" s="124"/>
      <c r="AI54" s="125"/>
      <c r="AJ54" s="125"/>
      <c r="AK54" s="125"/>
      <c r="AL54" s="125"/>
      <c r="AM54" s="125"/>
      <c r="AN54" s="125"/>
      <c r="AO54" s="125"/>
      <c r="AP54" s="125"/>
      <c r="AQ54" s="125"/>
      <c r="AR54" s="124"/>
      <c r="AS54" s="124"/>
      <c r="AT54" s="124"/>
      <c r="AU54" s="124"/>
      <c r="AV54" s="124"/>
      <c r="AW54" s="124"/>
      <c r="AX54" s="124"/>
      <c r="AY54" s="124"/>
      <c r="AZ54" s="124"/>
      <c r="BA54" s="125"/>
      <c r="BB54" s="125"/>
      <c r="BC54" s="125"/>
      <c r="BD54" s="125"/>
      <c r="BE54" s="125"/>
      <c r="BF54" s="125"/>
      <c r="BG54" s="123"/>
      <c r="BH54" s="123" t="s">
        <v>138</v>
      </c>
      <c r="BI54" s="95"/>
      <c r="BJ54" s="123"/>
      <c r="BK54" s="95"/>
      <c r="BL54" s="95"/>
      <c r="BM54" s="98"/>
      <c r="BN54" s="99"/>
      <c r="BO54" s="123"/>
      <c r="BP54" s="123"/>
      <c r="BQ54" s="42"/>
      <c r="BR54" s="96"/>
    </row>
    <row r="55" spans="1:70" ht="30" hidden="1" customHeight="1" x14ac:dyDescent="0.3">
      <c r="A55" s="95">
        <v>51</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5"/>
      <c r="AB55" s="124"/>
      <c r="AC55" s="124"/>
      <c r="AD55" s="124"/>
      <c r="AE55" s="124"/>
      <c r="AF55" s="125"/>
      <c r="AG55" s="125"/>
      <c r="AH55" s="124"/>
      <c r="AI55" s="125"/>
      <c r="AJ55" s="125"/>
      <c r="AK55" s="125"/>
      <c r="AL55" s="125"/>
      <c r="AM55" s="125"/>
      <c r="AN55" s="125"/>
      <c r="AO55" s="125"/>
      <c r="AP55" s="125"/>
      <c r="AQ55" s="125"/>
      <c r="AR55" s="124"/>
      <c r="AS55" s="124"/>
      <c r="AT55" s="124"/>
      <c r="AU55" s="124"/>
      <c r="AV55" s="124"/>
      <c r="AW55" s="124"/>
      <c r="AX55" s="124"/>
      <c r="AY55" s="124"/>
      <c r="AZ55" s="124"/>
      <c r="BA55" s="125"/>
      <c r="BB55" s="125"/>
      <c r="BC55" s="125"/>
      <c r="BD55" s="125"/>
      <c r="BE55" s="125"/>
      <c r="BF55" s="125"/>
      <c r="BG55" s="123"/>
      <c r="BH55" s="123" t="s">
        <v>138</v>
      </c>
      <c r="BI55" s="95"/>
      <c r="BJ55" s="123"/>
      <c r="BK55" s="95"/>
      <c r="BL55" s="95"/>
      <c r="BM55" s="98"/>
      <c r="BN55" s="99"/>
      <c r="BO55" s="123"/>
      <c r="BP55" s="123"/>
      <c r="BQ55" s="42"/>
      <c r="BR55" s="96"/>
    </row>
    <row r="56" spans="1:70" ht="30" hidden="1" customHeight="1" x14ac:dyDescent="0.3">
      <c r="A56" s="95">
        <v>52</v>
      </c>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5"/>
      <c r="AB56" s="124"/>
      <c r="AC56" s="124"/>
      <c r="AD56" s="124"/>
      <c r="AE56" s="124"/>
      <c r="AF56" s="125"/>
      <c r="AG56" s="125"/>
      <c r="AH56" s="124"/>
      <c r="AI56" s="125"/>
      <c r="AJ56" s="125"/>
      <c r="AK56" s="125"/>
      <c r="AL56" s="125"/>
      <c r="AM56" s="125"/>
      <c r="AN56" s="125"/>
      <c r="AO56" s="125"/>
      <c r="AP56" s="125"/>
      <c r="AQ56" s="125"/>
      <c r="AR56" s="124"/>
      <c r="AS56" s="124"/>
      <c r="AT56" s="124"/>
      <c r="AU56" s="124"/>
      <c r="AV56" s="124"/>
      <c r="AW56" s="124"/>
      <c r="AX56" s="124"/>
      <c r="AY56" s="124"/>
      <c r="AZ56" s="124"/>
      <c r="BA56" s="125"/>
      <c r="BB56" s="125"/>
      <c r="BC56" s="125"/>
      <c r="BD56" s="125"/>
      <c r="BE56" s="125"/>
      <c r="BF56" s="125"/>
      <c r="BG56" s="123"/>
      <c r="BH56" s="123" t="s">
        <v>138</v>
      </c>
      <c r="BI56" s="95"/>
      <c r="BJ56" s="123"/>
      <c r="BK56" s="95"/>
      <c r="BL56" s="95"/>
      <c r="BM56" s="98"/>
      <c r="BN56" s="99"/>
      <c r="BO56" s="123"/>
      <c r="BP56" s="123"/>
      <c r="BQ56" s="42"/>
      <c r="BR56" s="96"/>
    </row>
    <row r="57" spans="1:70" ht="30" hidden="1" customHeight="1" x14ac:dyDescent="0.3">
      <c r="A57" s="95">
        <v>53</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5"/>
      <c r="AB57" s="124"/>
      <c r="AC57" s="124"/>
      <c r="AD57" s="124"/>
      <c r="AE57" s="124"/>
      <c r="AF57" s="125"/>
      <c r="AG57" s="125"/>
      <c r="AH57" s="124"/>
      <c r="AI57" s="125"/>
      <c r="AJ57" s="125"/>
      <c r="AK57" s="125"/>
      <c r="AL57" s="125"/>
      <c r="AM57" s="125"/>
      <c r="AN57" s="125"/>
      <c r="AO57" s="125"/>
      <c r="AP57" s="125"/>
      <c r="AQ57" s="125"/>
      <c r="AR57" s="124"/>
      <c r="AS57" s="124"/>
      <c r="AT57" s="124"/>
      <c r="AU57" s="124"/>
      <c r="AV57" s="124"/>
      <c r="AW57" s="124"/>
      <c r="AX57" s="124"/>
      <c r="AY57" s="124"/>
      <c r="AZ57" s="124"/>
      <c r="BA57" s="125"/>
      <c r="BB57" s="125"/>
      <c r="BC57" s="125"/>
      <c r="BD57" s="125"/>
      <c r="BE57" s="125"/>
      <c r="BF57" s="125"/>
      <c r="BG57" s="123"/>
      <c r="BH57" s="123" t="s">
        <v>138</v>
      </c>
      <c r="BI57" s="95"/>
      <c r="BJ57" s="123"/>
      <c r="BK57" s="95"/>
      <c r="BL57" s="95"/>
      <c r="BM57" s="98"/>
      <c r="BN57" s="99"/>
      <c r="BO57" s="123"/>
      <c r="BP57" s="123"/>
      <c r="BQ57" s="42"/>
      <c r="BR57" s="96"/>
    </row>
    <row r="58" spans="1:70" ht="30" hidden="1" customHeight="1" x14ac:dyDescent="0.3">
      <c r="A58" s="95">
        <v>54</v>
      </c>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5"/>
      <c r="AB58" s="124"/>
      <c r="AC58" s="124"/>
      <c r="AD58" s="124"/>
      <c r="AE58" s="124"/>
      <c r="AF58" s="125"/>
      <c r="AG58" s="125"/>
      <c r="AH58" s="124"/>
      <c r="AI58" s="125"/>
      <c r="AJ58" s="125"/>
      <c r="AK58" s="125"/>
      <c r="AL58" s="125"/>
      <c r="AM58" s="125"/>
      <c r="AN58" s="125"/>
      <c r="AO58" s="125"/>
      <c r="AP58" s="125"/>
      <c r="AQ58" s="125"/>
      <c r="AR58" s="124"/>
      <c r="AS58" s="124"/>
      <c r="AT58" s="124"/>
      <c r="AU58" s="124"/>
      <c r="AV58" s="124"/>
      <c r="AW58" s="124"/>
      <c r="AX58" s="124"/>
      <c r="AY58" s="124"/>
      <c r="AZ58" s="124"/>
      <c r="BA58" s="125"/>
      <c r="BB58" s="125"/>
      <c r="BC58" s="125"/>
      <c r="BD58" s="125"/>
      <c r="BE58" s="125"/>
      <c r="BF58" s="125"/>
      <c r="BG58" s="123"/>
      <c r="BH58" s="123" t="s">
        <v>138</v>
      </c>
      <c r="BI58" s="95"/>
      <c r="BJ58" s="123"/>
      <c r="BK58" s="95"/>
      <c r="BL58" s="95"/>
      <c r="BM58" s="98"/>
      <c r="BN58" s="99"/>
      <c r="BO58" s="123"/>
      <c r="BP58" s="123"/>
      <c r="BQ58" s="42"/>
      <c r="BR58" s="96"/>
    </row>
    <row r="59" spans="1:70" ht="30" hidden="1" customHeight="1" x14ac:dyDescent="0.3">
      <c r="A59" s="95">
        <v>55</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5"/>
      <c r="AB59" s="124"/>
      <c r="AC59" s="124"/>
      <c r="AD59" s="124"/>
      <c r="AE59" s="124"/>
      <c r="AF59" s="125"/>
      <c r="AG59" s="125"/>
      <c r="AH59" s="124"/>
      <c r="AI59" s="125"/>
      <c r="AJ59" s="125"/>
      <c r="AK59" s="125"/>
      <c r="AL59" s="125"/>
      <c r="AM59" s="125"/>
      <c r="AN59" s="125"/>
      <c r="AO59" s="125"/>
      <c r="AP59" s="125"/>
      <c r="AQ59" s="125"/>
      <c r="AR59" s="124"/>
      <c r="AS59" s="124"/>
      <c r="AT59" s="124"/>
      <c r="AU59" s="124"/>
      <c r="AV59" s="124"/>
      <c r="AW59" s="124"/>
      <c r="AX59" s="124"/>
      <c r="AY59" s="124"/>
      <c r="AZ59" s="124"/>
      <c r="BA59" s="125"/>
      <c r="BB59" s="125"/>
      <c r="BC59" s="125"/>
      <c r="BD59" s="125"/>
      <c r="BE59" s="125"/>
      <c r="BF59" s="125"/>
      <c r="BG59" s="123"/>
      <c r="BH59" s="123" t="s">
        <v>138</v>
      </c>
      <c r="BI59" s="95"/>
      <c r="BJ59" s="123"/>
      <c r="BK59" s="95"/>
      <c r="BL59" s="95"/>
      <c r="BM59" s="98"/>
      <c r="BN59" s="99"/>
      <c r="BO59" s="123"/>
      <c r="BP59" s="123"/>
      <c r="BQ59" s="42"/>
      <c r="BR59" s="96"/>
    </row>
    <row r="60" spans="1:70" ht="30" hidden="1" customHeight="1" x14ac:dyDescent="0.3">
      <c r="A60" s="95">
        <v>56</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5"/>
      <c r="AB60" s="124"/>
      <c r="AC60" s="124"/>
      <c r="AD60" s="124"/>
      <c r="AE60" s="124"/>
      <c r="AF60" s="125"/>
      <c r="AG60" s="125"/>
      <c r="AH60" s="124"/>
      <c r="AI60" s="125"/>
      <c r="AJ60" s="125"/>
      <c r="AK60" s="125"/>
      <c r="AL60" s="125"/>
      <c r="AM60" s="125"/>
      <c r="AN60" s="125"/>
      <c r="AO60" s="125"/>
      <c r="AP60" s="125"/>
      <c r="AQ60" s="125"/>
      <c r="AR60" s="124"/>
      <c r="AS60" s="124"/>
      <c r="AT60" s="124"/>
      <c r="AU60" s="124"/>
      <c r="AV60" s="124"/>
      <c r="AW60" s="124"/>
      <c r="AX60" s="124"/>
      <c r="AY60" s="124"/>
      <c r="AZ60" s="124"/>
      <c r="BA60" s="125"/>
      <c r="BB60" s="125"/>
      <c r="BC60" s="125"/>
      <c r="BD60" s="125"/>
      <c r="BE60" s="125"/>
      <c r="BF60" s="125"/>
      <c r="BG60" s="123"/>
      <c r="BH60" s="123" t="s">
        <v>138</v>
      </c>
      <c r="BI60" s="95"/>
      <c r="BJ60" s="123"/>
      <c r="BK60" s="95"/>
      <c r="BL60" s="95"/>
      <c r="BM60" s="98"/>
      <c r="BN60" s="99"/>
      <c r="BO60" s="123"/>
      <c r="BP60" s="123"/>
      <c r="BQ60" s="42"/>
      <c r="BR60" s="96"/>
    </row>
    <row r="61" spans="1:70" ht="30" hidden="1" customHeight="1" x14ac:dyDescent="0.3">
      <c r="A61" s="95">
        <v>57</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5"/>
      <c r="AB61" s="124"/>
      <c r="AC61" s="124"/>
      <c r="AD61" s="124"/>
      <c r="AE61" s="124"/>
      <c r="AF61" s="125"/>
      <c r="AG61" s="125"/>
      <c r="AH61" s="124"/>
      <c r="AI61" s="125"/>
      <c r="AJ61" s="125"/>
      <c r="AK61" s="125"/>
      <c r="AL61" s="125"/>
      <c r="AM61" s="125"/>
      <c r="AN61" s="125"/>
      <c r="AO61" s="125"/>
      <c r="AP61" s="125"/>
      <c r="AQ61" s="125"/>
      <c r="AR61" s="124"/>
      <c r="AS61" s="124"/>
      <c r="AT61" s="124"/>
      <c r="AU61" s="124"/>
      <c r="AV61" s="124"/>
      <c r="AW61" s="124"/>
      <c r="AX61" s="124"/>
      <c r="AY61" s="124"/>
      <c r="AZ61" s="124"/>
      <c r="BA61" s="125"/>
      <c r="BB61" s="125"/>
      <c r="BC61" s="125"/>
      <c r="BD61" s="125"/>
      <c r="BE61" s="125"/>
      <c r="BF61" s="125"/>
      <c r="BG61" s="123"/>
      <c r="BH61" s="123" t="s">
        <v>138</v>
      </c>
      <c r="BI61" s="95"/>
      <c r="BJ61" s="123"/>
      <c r="BK61" s="95"/>
      <c r="BL61" s="95"/>
      <c r="BM61" s="98"/>
      <c r="BN61" s="99"/>
      <c r="BO61" s="123"/>
      <c r="BP61" s="123"/>
      <c r="BQ61" s="42"/>
      <c r="BR61" s="96"/>
    </row>
    <row r="62" spans="1:70" ht="30" hidden="1" customHeight="1" x14ac:dyDescent="0.3">
      <c r="A62" s="95">
        <v>58</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5"/>
      <c r="AB62" s="124"/>
      <c r="AC62" s="124"/>
      <c r="AD62" s="124"/>
      <c r="AE62" s="124"/>
      <c r="AF62" s="125"/>
      <c r="AG62" s="125"/>
      <c r="AH62" s="124"/>
      <c r="AI62" s="125"/>
      <c r="AJ62" s="125"/>
      <c r="AK62" s="125"/>
      <c r="AL62" s="125"/>
      <c r="AM62" s="125"/>
      <c r="AN62" s="125"/>
      <c r="AO62" s="125"/>
      <c r="AP62" s="125"/>
      <c r="AQ62" s="125"/>
      <c r="AR62" s="124"/>
      <c r="AS62" s="124"/>
      <c r="AT62" s="124"/>
      <c r="AU62" s="124"/>
      <c r="AV62" s="124"/>
      <c r="AW62" s="124"/>
      <c r="AX62" s="124"/>
      <c r="AY62" s="124"/>
      <c r="AZ62" s="124"/>
      <c r="BA62" s="125"/>
      <c r="BB62" s="125"/>
      <c r="BC62" s="125"/>
      <c r="BD62" s="125"/>
      <c r="BE62" s="125"/>
      <c r="BF62" s="125"/>
      <c r="BG62" s="123"/>
      <c r="BH62" s="123" t="s">
        <v>138</v>
      </c>
      <c r="BI62" s="95"/>
      <c r="BJ62" s="123"/>
      <c r="BK62" s="95"/>
      <c r="BL62" s="95"/>
      <c r="BM62" s="98"/>
      <c r="BN62" s="99"/>
      <c r="BO62" s="123"/>
      <c r="BP62" s="123"/>
      <c r="BQ62" s="42"/>
      <c r="BR62" s="96"/>
    </row>
    <row r="63" spans="1:70" ht="30" hidden="1" customHeight="1" x14ac:dyDescent="0.3">
      <c r="A63" s="95">
        <v>59</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5"/>
      <c r="AB63" s="124"/>
      <c r="AC63" s="124"/>
      <c r="AD63" s="124"/>
      <c r="AE63" s="124"/>
      <c r="AF63" s="125"/>
      <c r="AG63" s="125"/>
      <c r="AH63" s="124"/>
      <c r="AI63" s="125"/>
      <c r="AJ63" s="125"/>
      <c r="AK63" s="125"/>
      <c r="AL63" s="125"/>
      <c r="AM63" s="125"/>
      <c r="AN63" s="125"/>
      <c r="AO63" s="125"/>
      <c r="AP63" s="125"/>
      <c r="AQ63" s="125"/>
      <c r="AR63" s="124"/>
      <c r="AS63" s="124"/>
      <c r="AT63" s="124"/>
      <c r="AU63" s="124"/>
      <c r="AV63" s="124"/>
      <c r="AW63" s="124"/>
      <c r="AX63" s="124"/>
      <c r="AY63" s="124"/>
      <c r="AZ63" s="124"/>
      <c r="BA63" s="125"/>
      <c r="BB63" s="125"/>
      <c r="BC63" s="125"/>
      <c r="BD63" s="125"/>
      <c r="BE63" s="125"/>
      <c r="BF63" s="125"/>
      <c r="BG63" s="123"/>
      <c r="BH63" s="123" t="s">
        <v>138</v>
      </c>
      <c r="BI63" s="95"/>
      <c r="BJ63" s="123"/>
      <c r="BK63" s="95"/>
      <c r="BL63" s="95"/>
      <c r="BM63" s="98"/>
      <c r="BN63" s="99"/>
      <c r="BO63" s="123"/>
      <c r="BP63" s="123"/>
      <c r="BQ63" s="42"/>
      <c r="BR63" s="96"/>
    </row>
    <row r="64" spans="1:70" ht="30" hidden="1" customHeight="1" x14ac:dyDescent="0.3">
      <c r="A64" s="95">
        <v>60</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5"/>
      <c r="AB64" s="124"/>
      <c r="AC64" s="124"/>
      <c r="AD64" s="124"/>
      <c r="AE64" s="124"/>
      <c r="AF64" s="125"/>
      <c r="AG64" s="125"/>
      <c r="AH64" s="124"/>
      <c r="AI64" s="125"/>
      <c r="AJ64" s="125"/>
      <c r="AK64" s="125"/>
      <c r="AL64" s="125"/>
      <c r="AM64" s="125"/>
      <c r="AN64" s="125"/>
      <c r="AO64" s="125"/>
      <c r="AP64" s="125"/>
      <c r="AQ64" s="125"/>
      <c r="AR64" s="124"/>
      <c r="AS64" s="124"/>
      <c r="AT64" s="124"/>
      <c r="AU64" s="124"/>
      <c r="AV64" s="124"/>
      <c r="AW64" s="124"/>
      <c r="AX64" s="124"/>
      <c r="AY64" s="124"/>
      <c r="AZ64" s="124"/>
      <c r="BA64" s="125"/>
      <c r="BB64" s="125"/>
      <c r="BC64" s="125"/>
      <c r="BD64" s="125"/>
      <c r="BE64" s="125"/>
      <c r="BF64" s="125"/>
      <c r="BG64" s="123"/>
      <c r="BH64" s="123" t="s">
        <v>138</v>
      </c>
      <c r="BI64" s="95"/>
      <c r="BJ64" s="123"/>
      <c r="BK64" s="95"/>
      <c r="BL64" s="95"/>
      <c r="BM64" s="98"/>
      <c r="BN64" s="99"/>
      <c r="BO64" s="123"/>
      <c r="BP64" s="123"/>
      <c r="BQ64" s="42"/>
      <c r="BR64" s="96"/>
    </row>
    <row r="65" spans="1:70" ht="30" hidden="1" customHeight="1" x14ac:dyDescent="0.3">
      <c r="A65" s="95">
        <v>61</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5"/>
      <c r="AB65" s="124"/>
      <c r="AC65" s="124"/>
      <c r="AD65" s="124"/>
      <c r="AE65" s="124"/>
      <c r="AF65" s="125"/>
      <c r="AG65" s="125"/>
      <c r="AH65" s="124"/>
      <c r="AI65" s="125"/>
      <c r="AJ65" s="125"/>
      <c r="AK65" s="125"/>
      <c r="AL65" s="125"/>
      <c r="AM65" s="125"/>
      <c r="AN65" s="125"/>
      <c r="AO65" s="125"/>
      <c r="AP65" s="125"/>
      <c r="AQ65" s="125"/>
      <c r="AR65" s="124"/>
      <c r="AS65" s="124"/>
      <c r="AT65" s="124"/>
      <c r="AU65" s="124"/>
      <c r="AV65" s="124"/>
      <c r="AW65" s="124"/>
      <c r="AX65" s="124"/>
      <c r="AY65" s="124"/>
      <c r="AZ65" s="124"/>
      <c r="BA65" s="125"/>
      <c r="BB65" s="125"/>
      <c r="BC65" s="125"/>
      <c r="BD65" s="125"/>
      <c r="BE65" s="125"/>
      <c r="BF65" s="125"/>
      <c r="BG65" s="123"/>
      <c r="BH65" s="123" t="s">
        <v>138</v>
      </c>
      <c r="BI65" s="95"/>
      <c r="BJ65" s="123"/>
      <c r="BK65" s="95"/>
      <c r="BL65" s="95"/>
      <c r="BM65" s="98"/>
      <c r="BN65" s="99"/>
      <c r="BO65" s="123"/>
      <c r="BP65" s="123"/>
      <c r="BQ65" s="42"/>
      <c r="BR65" s="96"/>
    </row>
    <row r="66" spans="1:70" ht="30" hidden="1" customHeight="1" x14ac:dyDescent="0.3">
      <c r="A66" s="95">
        <v>62</v>
      </c>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5"/>
      <c r="AB66" s="124"/>
      <c r="AC66" s="124"/>
      <c r="AD66" s="124"/>
      <c r="AE66" s="124"/>
      <c r="AF66" s="125"/>
      <c r="AG66" s="125"/>
      <c r="AH66" s="124"/>
      <c r="AI66" s="125"/>
      <c r="AJ66" s="125"/>
      <c r="AK66" s="125"/>
      <c r="AL66" s="125"/>
      <c r="AM66" s="125"/>
      <c r="AN66" s="125"/>
      <c r="AO66" s="125"/>
      <c r="AP66" s="125"/>
      <c r="AQ66" s="125"/>
      <c r="AR66" s="124"/>
      <c r="AS66" s="124"/>
      <c r="AT66" s="124"/>
      <c r="AU66" s="124"/>
      <c r="AV66" s="124"/>
      <c r="AW66" s="124"/>
      <c r="AX66" s="124"/>
      <c r="AY66" s="124"/>
      <c r="AZ66" s="124"/>
      <c r="BA66" s="125"/>
      <c r="BB66" s="125"/>
      <c r="BC66" s="125"/>
      <c r="BD66" s="125"/>
      <c r="BE66" s="125"/>
      <c r="BF66" s="125"/>
      <c r="BG66" s="123"/>
      <c r="BH66" s="123" t="s">
        <v>138</v>
      </c>
      <c r="BI66" s="95"/>
      <c r="BJ66" s="123"/>
      <c r="BK66" s="95"/>
      <c r="BL66" s="95"/>
      <c r="BM66" s="98"/>
      <c r="BN66" s="99"/>
      <c r="BO66" s="123"/>
      <c r="BP66" s="123"/>
      <c r="BQ66" s="42"/>
      <c r="BR66" s="96"/>
    </row>
    <row r="67" spans="1:70" ht="30" hidden="1" customHeight="1" x14ac:dyDescent="0.3">
      <c r="A67" s="95">
        <v>63</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5"/>
      <c r="AB67" s="124"/>
      <c r="AC67" s="124"/>
      <c r="AD67" s="124"/>
      <c r="AE67" s="124"/>
      <c r="AF67" s="125"/>
      <c r="AG67" s="125"/>
      <c r="AH67" s="124"/>
      <c r="AI67" s="125"/>
      <c r="AJ67" s="125"/>
      <c r="AK67" s="125"/>
      <c r="AL67" s="125"/>
      <c r="AM67" s="125"/>
      <c r="AN67" s="125"/>
      <c r="AO67" s="125"/>
      <c r="AP67" s="125"/>
      <c r="AQ67" s="125"/>
      <c r="AR67" s="124"/>
      <c r="AS67" s="124"/>
      <c r="AT67" s="124"/>
      <c r="AU67" s="124"/>
      <c r="AV67" s="124"/>
      <c r="AW67" s="124"/>
      <c r="AX67" s="124"/>
      <c r="AY67" s="124"/>
      <c r="AZ67" s="124"/>
      <c r="BA67" s="125"/>
      <c r="BB67" s="125"/>
      <c r="BC67" s="125"/>
      <c r="BD67" s="125"/>
      <c r="BE67" s="125"/>
      <c r="BF67" s="125"/>
      <c r="BG67" s="123"/>
      <c r="BH67" s="123" t="s">
        <v>138</v>
      </c>
      <c r="BI67" s="95"/>
      <c r="BJ67" s="123"/>
      <c r="BK67" s="95"/>
      <c r="BL67" s="95"/>
      <c r="BM67" s="98"/>
      <c r="BN67" s="99"/>
      <c r="BO67" s="123"/>
      <c r="BP67" s="123"/>
      <c r="BQ67" s="42"/>
      <c r="BR67" s="96"/>
    </row>
    <row r="68" spans="1:70" ht="30" hidden="1" customHeight="1" x14ac:dyDescent="0.3">
      <c r="A68" s="95">
        <v>64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t="s">
        <v>138</v>
      </c>
      <c r="BI68" s="123"/>
      <c r="BJ68" s="123"/>
      <c r="BK68" s="95"/>
      <c r="BL68" s="95"/>
      <c r="BM68" s="98"/>
      <c r="BN68" s="99"/>
      <c r="BO68" s="123"/>
      <c r="BP68" s="123"/>
      <c r="BQ68" s="42"/>
      <c r="BR68" s="96"/>
    </row>
    <row r="69" spans="1:70" ht="30" hidden="1" customHeight="1" x14ac:dyDescent="0.3">
      <c r="A69" s="95">
        <v>65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t="s">
        <v>138</v>
      </c>
      <c r="BI69" s="123"/>
      <c r="BJ69" s="123"/>
      <c r="BK69" s="95"/>
      <c r="BL69" s="95"/>
      <c r="BM69" s="98"/>
      <c r="BN69" s="99"/>
      <c r="BO69" s="123"/>
      <c r="BP69" s="123"/>
      <c r="BQ69" s="42"/>
      <c r="BR69" s="96"/>
    </row>
    <row r="70" spans="1:70" ht="30" hidden="1" customHeight="1" x14ac:dyDescent="0.3">
      <c r="A70" s="95">
        <v>66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t="s">
        <v>138</v>
      </c>
      <c r="BI70" s="123"/>
      <c r="BJ70" s="123"/>
      <c r="BK70" s="95"/>
      <c r="BL70" s="95"/>
      <c r="BM70" s="98"/>
      <c r="BN70" s="99"/>
      <c r="BO70" s="123"/>
      <c r="BP70" s="123"/>
      <c r="BQ70" s="42"/>
      <c r="BR70" s="96"/>
    </row>
    <row r="71" spans="1:70" ht="30" hidden="1" customHeight="1" x14ac:dyDescent="0.3">
      <c r="A71" s="95">
        <v>67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t="s">
        <v>138</v>
      </c>
      <c r="BI71" s="123"/>
      <c r="BJ71" s="123"/>
      <c r="BK71" s="95"/>
      <c r="BL71" s="95"/>
      <c r="BM71" s="98"/>
      <c r="BN71" s="99"/>
      <c r="BO71" s="123"/>
      <c r="BP71" s="123"/>
      <c r="BQ71" s="42"/>
      <c r="BR71" s="96"/>
    </row>
    <row r="72" spans="1:70" ht="30" hidden="1" customHeight="1" x14ac:dyDescent="0.3">
      <c r="A72" s="95">
        <v>68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t="s">
        <v>138</v>
      </c>
      <c r="BI72" s="123"/>
      <c r="BJ72" s="123"/>
      <c r="BK72" s="95"/>
      <c r="BL72" s="95"/>
      <c r="BM72" s="98"/>
      <c r="BN72" s="99"/>
      <c r="BO72" s="123"/>
      <c r="BP72" s="123"/>
      <c r="BQ72" s="42"/>
      <c r="BR72" s="96"/>
    </row>
    <row r="73" spans="1:70" ht="30" hidden="1" customHeight="1" x14ac:dyDescent="0.3">
      <c r="A73" s="95">
        <v>69</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t="s">
        <v>138</v>
      </c>
      <c r="BI73" s="123"/>
      <c r="BJ73" s="123"/>
      <c r="BK73" s="95"/>
      <c r="BL73" s="95"/>
      <c r="BM73" s="98"/>
      <c r="BN73" s="99"/>
      <c r="BO73" s="123"/>
      <c r="BP73" s="123"/>
      <c r="BQ73" s="42"/>
      <c r="BR73" s="96"/>
    </row>
    <row r="74" spans="1:70" ht="30" hidden="1" customHeight="1" x14ac:dyDescent="0.3">
      <c r="A74" s="95">
        <v>70</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t="s">
        <v>138</v>
      </c>
      <c r="BI74" s="123"/>
      <c r="BJ74" s="123"/>
      <c r="BK74" s="95"/>
      <c r="BL74" s="95"/>
      <c r="BM74" s="98"/>
      <c r="BN74" s="99"/>
      <c r="BO74" s="123"/>
      <c r="BP74" s="123"/>
      <c r="BQ74" s="42"/>
      <c r="BR74" s="96"/>
    </row>
    <row r="75" spans="1:70" ht="30" hidden="1" customHeight="1" x14ac:dyDescent="0.3">
      <c r="A75" s="95">
        <v>71</v>
      </c>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t="s">
        <v>138</v>
      </c>
      <c r="BI75" s="123"/>
      <c r="BJ75" s="123"/>
      <c r="BK75" s="95"/>
      <c r="BL75" s="95"/>
      <c r="BM75" s="98"/>
      <c r="BN75" s="99"/>
      <c r="BO75" s="123"/>
      <c r="BP75" s="123"/>
      <c r="BQ75" s="42"/>
      <c r="BR75" s="96"/>
    </row>
    <row r="76" spans="1:70" ht="30" hidden="1" customHeight="1" x14ac:dyDescent="0.3">
      <c r="A76" s="95">
        <v>72</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t="s">
        <v>138</v>
      </c>
      <c r="BI76" s="123"/>
      <c r="BJ76" s="123"/>
      <c r="BK76" s="95"/>
      <c r="BL76" s="95"/>
      <c r="BM76" s="98"/>
      <c r="BN76" s="99"/>
      <c r="BO76" s="123"/>
      <c r="BP76" s="123"/>
      <c r="BQ76" s="42"/>
      <c r="BR76" s="96"/>
    </row>
    <row r="77" spans="1:70" ht="30" hidden="1" customHeight="1" x14ac:dyDescent="0.3">
      <c r="A77" s="95">
        <v>73</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t="s">
        <v>138</v>
      </c>
      <c r="BI77" s="123"/>
      <c r="BJ77" s="123"/>
      <c r="BK77" s="95"/>
      <c r="BL77" s="95"/>
      <c r="BM77" s="98"/>
      <c r="BN77" s="99"/>
      <c r="BO77" s="123"/>
      <c r="BP77" s="123"/>
      <c r="BQ77" s="42"/>
      <c r="BR77" s="96"/>
    </row>
    <row r="78" spans="1:70" ht="30" hidden="1" customHeight="1" x14ac:dyDescent="0.3">
      <c r="A78" s="95">
        <v>74</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t="s">
        <v>138</v>
      </c>
      <c r="BI78" s="123"/>
      <c r="BJ78" s="123"/>
      <c r="BK78" s="95"/>
      <c r="BL78" s="95"/>
      <c r="BM78" s="98"/>
      <c r="BN78" s="99"/>
      <c r="BO78" s="123"/>
      <c r="BP78" s="123"/>
      <c r="BQ78" s="42"/>
      <c r="BR78" s="96"/>
    </row>
    <row r="79" spans="1:70" ht="30" hidden="1" customHeight="1" x14ac:dyDescent="0.3">
      <c r="A79" s="95">
        <v>75</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t="s">
        <v>138</v>
      </c>
      <c r="BI79" s="123"/>
      <c r="BJ79" s="123"/>
      <c r="BK79" s="95"/>
      <c r="BL79" s="95"/>
      <c r="BM79" s="98"/>
      <c r="BN79" s="99"/>
      <c r="BO79" s="123"/>
      <c r="BP79" s="123"/>
      <c r="BQ79" s="42"/>
      <c r="BR79" s="96"/>
    </row>
    <row r="80" spans="1:70" ht="30" hidden="1" customHeight="1" x14ac:dyDescent="0.3">
      <c r="A80" s="95">
        <v>76</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t="s">
        <v>138</v>
      </c>
      <c r="BI80" s="123"/>
      <c r="BJ80" s="123"/>
      <c r="BK80" s="95"/>
      <c r="BL80" s="95"/>
      <c r="BM80" s="98"/>
      <c r="BN80" s="99"/>
      <c r="BO80" s="123"/>
      <c r="BP80" s="123"/>
      <c r="BQ80" s="42"/>
      <c r="BR80" s="96"/>
    </row>
    <row r="81" spans="1:70" ht="30" hidden="1" customHeight="1" x14ac:dyDescent="0.3">
      <c r="A81" s="95">
        <v>77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t="s">
        <v>138</v>
      </c>
      <c r="BI81" s="123"/>
      <c r="BJ81" s="123"/>
      <c r="BK81" s="95"/>
      <c r="BL81" s="95"/>
      <c r="BM81" s="98"/>
      <c r="BN81" s="99"/>
      <c r="BO81" s="123"/>
      <c r="BP81" s="123"/>
      <c r="BQ81" s="42"/>
      <c r="BR81" s="96"/>
    </row>
    <row r="82" spans="1:70" ht="30" hidden="1" customHeight="1" x14ac:dyDescent="0.3">
      <c r="A82" s="95">
        <v>78</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t="s">
        <v>138</v>
      </c>
      <c r="BI82" s="123"/>
      <c r="BJ82" s="123"/>
      <c r="BK82" s="95"/>
      <c r="BL82" s="95"/>
      <c r="BM82" s="98"/>
      <c r="BN82" s="99"/>
      <c r="BO82" s="123"/>
      <c r="BP82" s="123"/>
      <c r="BQ82" s="42"/>
      <c r="BR82" s="96"/>
    </row>
    <row r="83" spans="1:70" ht="30" hidden="1" customHeight="1" x14ac:dyDescent="0.3">
      <c r="A83" s="95">
        <v>79</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t="s">
        <v>138</v>
      </c>
      <c r="BI83" s="123"/>
      <c r="BJ83" s="123"/>
      <c r="BK83" s="95"/>
      <c r="BL83" s="95"/>
      <c r="BM83" s="98"/>
      <c r="BN83" s="99"/>
      <c r="BO83" s="123"/>
      <c r="BP83" s="123"/>
      <c r="BQ83" s="42"/>
      <c r="BR83" s="96"/>
    </row>
    <row r="84" spans="1:70" ht="30" hidden="1" customHeight="1" x14ac:dyDescent="0.3">
      <c r="A84" s="95">
        <v>80</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t="s">
        <v>138</v>
      </c>
      <c r="BI84" s="123"/>
      <c r="BJ84" s="123"/>
      <c r="BK84" s="95"/>
      <c r="BL84" s="95"/>
      <c r="BM84" s="98"/>
      <c r="BN84" s="99"/>
      <c r="BO84" s="123"/>
      <c r="BP84" s="123"/>
      <c r="BQ84" s="42"/>
      <c r="BR84" s="96"/>
    </row>
    <row r="85" spans="1:70" ht="30" hidden="1" customHeight="1" x14ac:dyDescent="0.3">
      <c r="A85" s="95">
        <v>81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t="s">
        <v>138</v>
      </c>
      <c r="BI85" s="123"/>
      <c r="BJ85" s="123"/>
      <c r="BK85" s="95"/>
      <c r="BL85" s="95"/>
      <c r="BM85" s="98"/>
      <c r="BN85" s="99"/>
      <c r="BO85" s="123"/>
      <c r="BP85" s="123"/>
      <c r="BQ85" s="42"/>
      <c r="BR85" s="96"/>
    </row>
    <row r="86" spans="1:70" ht="30" hidden="1" customHeight="1" x14ac:dyDescent="0.3">
      <c r="A86" s="95">
        <v>82</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t="s">
        <v>138</v>
      </c>
      <c r="BI86" s="123"/>
      <c r="BJ86" s="123"/>
      <c r="BK86" s="95"/>
      <c r="BL86" s="95"/>
      <c r="BM86" s="98"/>
      <c r="BN86" s="99"/>
      <c r="BO86" s="123"/>
      <c r="BP86" s="123"/>
      <c r="BQ86" s="42"/>
      <c r="BR86" s="96"/>
    </row>
    <row r="87" spans="1:70" ht="30" hidden="1" customHeight="1" x14ac:dyDescent="0.3">
      <c r="A87" s="95">
        <v>83</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t="s">
        <v>138</v>
      </c>
      <c r="BI87" s="123"/>
      <c r="BJ87" s="123"/>
      <c r="BK87" s="95"/>
      <c r="BL87" s="95"/>
      <c r="BM87" s="98"/>
      <c r="BN87" s="99"/>
      <c r="BO87" s="123"/>
      <c r="BP87" s="123"/>
      <c r="BQ87" s="42"/>
      <c r="BR87" s="96"/>
    </row>
    <row r="88" spans="1:70" ht="30" hidden="1" customHeight="1" x14ac:dyDescent="0.3">
      <c r="A88" s="95">
        <v>84</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t="s">
        <v>138</v>
      </c>
      <c r="BI88" s="123"/>
      <c r="BJ88" s="123"/>
      <c r="BK88" s="95"/>
      <c r="BL88" s="95"/>
      <c r="BM88" s="98"/>
      <c r="BN88" s="99"/>
      <c r="BO88" s="123"/>
      <c r="BP88" s="123"/>
      <c r="BQ88" s="42"/>
      <c r="BR88" s="96"/>
    </row>
    <row r="89" spans="1:70" ht="30" hidden="1" customHeight="1" x14ac:dyDescent="0.3">
      <c r="A89" s="95">
        <v>85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t="s">
        <v>138</v>
      </c>
      <c r="BI89" s="123"/>
      <c r="BJ89" s="123"/>
      <c r="BK89" s="95"/>
      <c r="BL89" s="95"/>
      <c r="BM89" s="98"/>
      <c r="BN89" s="99"/>
      <c r="BO89" s="123"/>
      <c r="BP89" s="123"/>
      <c r="BQ89" s="42"/>
      <c r="BR89" s="96"/>
    </row>
    <row r="90" spans="1:70" ht="30" hidden="1" customHeight="1" x14ac:dyDescent="0.3">
      <c r="A90" s="95">
        <v>86</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t="s">
        <v>138</v>
      </c>
      <c r="BI90" s="123"/>
      <c r="BJ90" s="123"/>
      <c r="BK90" s="95"/>
      <c r="BL90" s="95"/>
      <c r="BM90" s="98"/>
      <c r="BN90" s="99"/>
      <c r="BO90" s="123"/>
      <c r="BP90" s="123"/>
      <c r="BQ90" s="42"/>
      <c r="BR90" s="96"/>
    </row>
    <row r="91" spans="1:70" ht="30" hidden="1" customHeight="1" x14ac:dyDescent="0.3">
      <c r="A91" s="95">
        <v>87</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t="s">
        <v>138</v>
      </c>
      <c r="BI91" s="123"/>
      <c r="BJ91" s="123"/>
      <c r="BK91" s="95"/>
      <c r="BL91" s="95"/>
      <c r="BM91" s="98"/>
      <c r="BN91" s="99"/>
      <c r="BO91" s="123"/>
      <c r="BP91" s="123"/>
      <c r="BQ91" s="42"/>
      <c r="BR91" s="96"/>
    </row>
    <row r="92" spans="1:70" ht="30" hidden="1" customHeight="1" x14ac:dyDescent="0.3">
      <c r="A92" s="95">
        <v>88</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t="s">
        <v>138</v>
      </c>
      <c r="BI92" s="123"/>
      <c r="BJ92" s="123"/>
      <c r="BK92" s="95"/>
      <c r="BL92" s="95"/>
      <c r="BM92" s="98"/>
      <c r="BN92" s="99"/>
      <c r="BO92" s="123"/>
      <c r="BP92" s="123"/>
      <c r="BQ92" s="42"/>
      <c r="BR92" s="96"/>
    </row>
    <row r="93" spans="1:70" ht="30" hidden="1" customHeight="1" x14ac:dyDescent="0.3">
      <c r="A93" s="95">
        <v>89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t="s">
        <v>138</v>
      </c>
      <c r="BI93" s="123"/>
      <c r="BJ93" s="123"/>
      <c r="BK93" s="95"/>
      <c r="BL93" s="95"/>
      <c r="BM93" s="98"/>
      <c r="BN93" s="99"/>
      <c r="BO93" s="123"/>
      <c r="BP93" s="123"/>
      <c r="BQ93" s="42"/>
      <c r="BR93" s="96"/>
    </row>
    <row r="94" spans="1:70" ht="30" hidden="1" customHeight="1" x14ac:dyDescent="0.3">
      <c r="A94" s="95">
        <v>90</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t="s">
        <v>138</v>
      </c>
      <c r="BI94" s="123"/>
      <c r="BJ94" s="123"/>
      <c r="BK94" s="95"/>
      <c r="BL94" s="95"/>
      <c r="BM94" s="98"/>
      <c r="BN94" s="99"/>
      <c r="BO94" s="123"/>
      <c r="BP94" s="123"/>
      <c r="BQ94" s="42"/>
      <c r="BR94" s="96"/>
    </row>
    <row r="95" spans="1:70" ht="30" hidden="1" customHeight="1" x14ac:dyDescent="0.3">
      <c r="A95" s="95">
        <v>91</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t="s">
        <v>138</v>
      </c>
      <c r="BI95" s="123"/>
      <c r="BJ95" s="123"/>
      <c r="BK95" s="95"/>
      <c r="BL95" s="95"/>
      <c r="BM95" s="98"/>
      <c r="BN95" s="99"/>
      <c r="BO95" s="123"/>
      <c r="BP95" s="123"/>
      <c r="BQ95" s="42"/>
      <c r="BR95" s="96"/>
    </row>
    <row r="96" spans="1:70" ht="30" hidden="1" customHeight="1" x14ac:dyDescent="0.3">
      <c r="A96" s="95">
        <v>92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t="s">
        <v>138</v>
      </c>
      <c r="BI96" s="123"/>
      <c r="BJ96" s="123"/>
      <c r="BK96" s="95"/>
      <c r="BL96" s="95"/>
      <c r="BM96" s="98"/>
      <c r="BN96" s="99"/>
      <c r="BO96" s="123"/>
      <c r="BP96" s="123"/>
      <c r="BQ96" s="42"/>
      <c r="BR96" s="96"/>
    </row>
    <row r="97" spans="1:70" ht="30" hidden="1" customHeight="1" x14ac:dyDescent="0.3">
      <c r="A97" s="95">
        <v>93</v>
      </c>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t="s">
        <v>138</v>
      </c>
      <c r="BI97" s="123"/>
      <c r="BJ97" s="123"/>
      <c r="BK97" s="95"/>
      <c r="BL97" s="95"/>
      <c r="BM97" s="98"/>
      <c r="BN97" s="99"/>
      <c r="BO97" s="123"/>
      <c r="BP97" s="123"/>
      <c r="BQ97" s="42"/>
      <c r="BR97" s="96"/>
    </row>
    <row r="98" spans="1:70" ht="30" hidden="1" customHeight="1" x14ac:dyDescent="0.3">
      <c r="A98" s="95">
        <v>94</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t="s">
        <v>138</v>
      </c>
      <c r="BI98" s="123"/>
      <c r="BJ98" s="123"/>
      <c r="BK98" s="95"/>
      <c r="BL98" s="95"/>
      <c r="BM98" s="98"/>
      <c r="BN98" s="99"/>
      <c r="BO98" s="123"/>
      <c r="BP98" s="123"/>
      <c r="BQ98" s="42"/>
      <c r="BR98" s="96"/>
    </row>
    <row r="99" spans="1:70" ht="30" hidden="1" customHeight="1" x14ac:dyDescent="0.3">
      <c r="A99" s="95">
        <v>95</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t="s">
        <v>138</v>
      </c>
      <c r="BI99" s="123"/>
      <c r="BJ99" s="123"/>
      <c r="BK99" s="95"/>
      <c r="BL99" s="95"/>
      <c r="BM99" s="98"/>
      <c r="BN99" s="99"/>
      <c r="BO99" s="123"/>
      <c r="BP99" s="123"/>
      <c r="BQ99" s="42"/>
      <c r="BR99" s="96"/>
    </row>
    <row r="100" spans="1:70" ht="30" hidden="1" customHeight="1" x14ac:dyDescent="0.3">
      <c r="A100" s="95">
        <v>96</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95"/>
      <c r="BL100" s="95"/>
      <c r="BM100" s="98"/>
      <c r="BN100" s="99"/>
      <c r="BO100" s="123"/>
      <c r="BP100" s="123"/>
      <c r="BQ100" s="42"/>
      <c r="BR100" s="96"/>
    </row>
    <row r="101" spans="1:70" ht="30" hidden="1" customHeight="1" x14ac:dyDescent="0.3">
      <c r="A101" s="95">
        <v>97</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95"/>
      <c r="BL101" s="95"/>
      <c r="BM101" s="98"/>
      <c r="BN101" s="99"/>
      <c r="BO101" s="123"/>
      <c r="BP101" s="123"/>
      <c r="BQ101" s="42"/>
      <c r="BR101" s="96"/>
    </row>
    <row r="102" spans="1:70" ht="30" hidden="1" customHeight="1" x14ac:dyDescent="0.3">
      <c r="A102" s="95">
        <v>98</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95"/>
      <c r="BL102" s="95"/>
      <c r="BM102" s="98"/>
      <c r="BN102" s="99"/>
      <c r="BO102" s="123"/>
      <c r="BP102" s="123"/>
      <c r="BQ102" s="42"/>
      <c r="BR102" s="96"/>
    </row>
    <row r="103" spans="1:70" ht="30" hidden="1" customHeight="1" x14ac:dyDescent="0.3">
      <c r="A103" s="95">
        <v>99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95"/>
      <c r="BL103" s="95"/>
      <c r="BM103" s="98"/>
      <c r="BN103" s="99"/>
      <c r="BO103" s="123"/>
      <c r="BP103" s="123"/>
      <c r="BQ103" s="42"/>
      <c r="BR103" s="96"/>
    </row>
    <row r="104" spans="1:70" ht="30" hidden="1" customHeight="1" x14ac:dyDescent="0.3">
      <c r="A104" s="95">
        <v>100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95"/>
      <c r="BL104" s="95"/>
      <c r="BM104" s="98"/>
      <c r="BN104" s="99"/>
      <c r="BO104" s="123"/>
      <c r="BP104" s="123"/>
      <c r="BQ104" s="42"/>
      <c r="BR104" s="96"/>
    </row>
    <row r="105" spans="1:70" ht="30" hidden="1" customHeight="1" x14ac:dyDescent="0.3">
      <c r="A105" s="95">
        <v>101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95"/>
      <c r="BL105" s="95"/>
      <c r="BM105" s="98"/>
      <c r="BN105" s="99"/>
      <c r="BO105" s="123"/>
      <c r="BP105" s="123"/>
      <c r="BQ105" s="42"/>
      <c r="BR105" s="96"/>
    </row>
    <row r="106" spans="1:70" ht="30" hidden="1" customHeight="1" x14ac:dyDescent="0.3">
      <c r="A106" s="95">
        <v>102</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95"/>
      <c r="BL106" s="95"/>
      <c r="BM106" s="98"/>
      <c r="BN106" s="99"/>
      <c r="BO106" s="123"/>
      <c r="BP106" s="123"/>
      <c r="BQ106" s="42"/>
      <c r="BR106" s="96"/>
    </row>
    <row r="107" spans="1:70" ht="30" hidden="1" customHeight="1" x14ac:dyDescent="0.3">
      <c r="A107" s="95">
        <v>103</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95"/>
      <c r="BL107" s="95"/>
      <c r="BM107" s="98"/>
      <c r="BN107" s="99"/>
      <c r="BO107" s="123"/>
      <c r="BP107" s="123"/>
      <c r="BQ107" s="42"/>
      <c r="BR107" s="96"/>
    </row>
    <row r="108" spans="1:70" ht="30" hidden="1" customHeight="1" x14ac:dyDescent="0.3">
      <c r="A108" s="95">
        <v>104</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hidden="1" customHeight="1" x14ac:dyDescent="0.3">
      <c r="A109" s="95">
        <v>105</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hidden="1" customHeight="1" x14ac:dyDescent="0.3">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hidden="1" customHeight="1" x14ac:dyDescent="0.3">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hidden="1" customHeight="1" x14ac:dyDescent="0.3">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hidden="1" customHeight="1" x14ac:dyDescent="0.3">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hidden="1" customHeight="1" x14ac:dyDescent="0.3">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hidden="1" customHeight="1" x14ac:dyDescent="0.3">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hidden="1" customHeight="1" x14ac:dyDescent="0.3">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hidden="1" customHeight="1" x14ac:dyDescent="0.3">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hidden="1" customHeight="1" x14ac:dyDescent="0.3">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hidden="1" customHeight="1" x14ac:dyDescent="0.3">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hidden="1" customHeight="1" x14ac:dyDescent="0.3">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hidden="1" customHeight="1" x14ac:dyDescent="0.3">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hidden="1" customHeight="1" x14ac:dyDescent="0.3">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hidden="1" customHeight="1" x14ac:dyDescent="0.3">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hidden="1" customHeight="1" x14ac:dyDescent="0.3">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hidden="1" customHeight="1" x14ac:dyDescent="0.3">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hidden="1" customHeight="1" x14ac:dyDescent="0.3">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hidden="1" customHeight="1" x14ac:dyDescent="0.3">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hidden="1" customHeight="1" x14ac:dyDescent="0.3">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hidden="1" customHeight="1" x14ac:dyDescent="0.3">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hidden="1" customHeight="1" x14ac:dyDescent="0.3">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hidden="1" customHeight="1" x14ac:dyDescent="0.3">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hidden="1" customHeight="1" x14ac:dyDescent="0.3">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hidden="1" customHeight="1" x14ac:dyDescent="0.3">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hidden="1" customHeight="1" x14ac:dyDescent="0.3">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hidden="1" customHeight="1" x14ac:dyDescent="0.3">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hidden="1" customHeight="1" x14ac:dyDescent="0.3">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hidden="1" customHeight="1" x14ac:dyDescent="0.3">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hidden="1" customHeight="1" x14ac:dyDescent="0.3">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hidden="1" customHeight="1" x14ac:dyDescent="0.3">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hidden="1" customHeight="1" x14ac:dyDescent="0.3">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hidden="1" customHeight="1" x14ac:dyDescent="0.3">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hidden="1" customHeight="1" x14ac:dyDescent="0.3">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hidden="1" customHeight="1" x14ac:dyDescent="0.3">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hidden="1" customHeight="1" x14ac:dyDescent="0.3">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hidden="1" customHeight="1" x14ac:dyDescent="0.3">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hidden="1" customHeight="1" x14ac:dyDescent="0.3">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hidden="1" customHeight="1" x14ac:dyDescent="0.3">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hidden="1" customHeight="1" x14ac:dyDescent="0.3">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hidden="1" customHeight="1" x14ac:dyDescent="0.3">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hidden="1" customHeight="1" x14ac:dyDescent="0.3">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hidden="1" customHeight="1" x14ac:dyDescent="0.3">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hidden="1" customHeight="1" x14ac:dyDescent="0.3">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hidden="1" customHeight="1" x14ac:dyDescent="0.3">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hidden="1" customHeight="1" x14ac:dyDescent="0.3">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hidden="1" customHeight="1" x14ac:dyDescent="0.3">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hidden="1" customHeight="1" x14ac:dyDescent="0.3">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hidden="1" customHeight="1" x14ac:dyDescent="0.3">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hidden="1" customHeight="1" x14ac:dyDescent="0.3">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hidden="1" customHeight="1" x14ac:dyDescent="0.3">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hidden="1" customHeight="1" x14ac:dyDescent="0.3">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hidden="1" customHeight="1" x14ac:dyDescent="0.3">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hidden="1" customHeight="1" x14ac:dyDescent="0.3">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hidden="1" customHeight="1" x14ac:dyDescent="0.3">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hidden="1" customHeight="1" x14ac:dyDescent="0.3">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hidden="1" customHeight="1" x14ac:dyDescent="0.3">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hidden="1" customHeight="1" x14ac:dyDescent="0.3">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hidden="1" customHeight="1" x14ac:dyDescent="0.3">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hidden="1" customHeight="1" x14ac:dyDescent="0.3">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hidden="1" customHeight="1" x14ac:dyDescent="0.3">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hidden="1" customHeight="1" x14ac:dyDescent="0.3">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hidden="1" customHeight="1" x14ac:dyDescent="0.3">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hidden="1" customHeight="1" x14ac:dyDescent="0.3">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hidden="1" customHeight="1" x14ac:dyDescent="0.3">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hidden="1" customHeight="1" x14ac:dyDescent="0.3">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hidden="1" customHeight="1" x14ac:dyDescent="0.3">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hidden="1" customHeight="1" x14ac:dyDescent="0.3">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hidden="1" customHeight="1" x14ac:dyDescent="0.3">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hidden="1" customHeight="1" x14ac:dyDescent="0.3">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hidden="1" customHeight="1" x14ac:dyDescent="0.3">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hidden="1" customHeight="1" x14ac:dyDescent="0.3">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hidden="1" customHeight="1" x14ac:dyDescent="0.3">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hidden="1" customHeight="1" x14ac:dyDescent="0.3">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hidden="1" customHeight="1" x14ac:dyDescent="0.3">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hidden="1" customHeight="1" x14ac:dyDescent="0.3">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hidden="1" customHeight="1" x14ac:dyDescent="0.3">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hidden="1" customHeight="1" x14ac:dyDescent="0.3">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hidden="1" customHeight="1" x14ac:dyDescent="0.3">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hidden="1" customHeight="1" x14ac:dyDescent="0.3">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hidden="1" customHeight="1" x14ac:dyDescent="0.3">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hidden="1" customHeight="1" x14ac:dyDescent="0.3">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hidden="1" customHeight="1" x14ac:dyDescent="0.3">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hidden="1" customHeight="1" x14ac:dyDescent="0.3">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hidden="1" customHeight="1" x14ac:dyDescent="0.3">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hidden="1" customHeight="1" x14ac:dyDescent="0.3">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hidden="1" customHeight="1" x14ac:dyDescent="0.3">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hidden="1" customHeight="1" x14ac:dyDescent="0.3">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hidden="1" customHeight="1" x14ac:dyDescent="0.3">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hidden="1" customHeight="1" x14ac:dyDescent="0.3">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hidden="1" customHeight="1" x14ac:dyDescent="0.3">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hidden="1" customHeight="1" x14ac:dyDescent="0.3">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hidden="1" customHeight="1" x14ac:dyDescent="0.3">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hidden="1" customHeight="1" x14ac:dyDescent="0.3">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hidden="1" customHeight="1" x14ac:dyDescent="0.3">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hidden="1" customHeight="1" x14ac:dyDescent="0.3">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hidden="1" customHeight="1" x14ac:dyDescent="0.3">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hidden="1" customHeight="1" x14ac:dyDescent="0.3">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hidden="1" customHeight="1" x14ac:dyDescent="0.3">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hidden="1" customHeight="1" x14ac:dyDescent="0.3">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hidden="1" customHeight="1" x14ac:dyDescent="0.3">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hidden="1" customHeight="1" x14ac:dyDescent="0.3">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hidden="1" customHeight="1" x14ac:dyDescent="0.3">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hidden="1" customHeight="1" x14ac:dyDescent="0.3">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hidden="1" customHeight="1" x14ac:dyDescent="0.3">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hidden="1" customHeight="1" x14ac:dyDescent="0.3">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hidden="1" customHeight="1" x14ac:dyDescent="0.3">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hidden="1" customHeight="1" x14ac:dyDescent="0.3">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hidden="1" customHeight="1" x14ac:dyDescent="0.3">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hidden="1" customHeight="1" x14ac:dyDescent="0.3">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hidden="1" customHeight="1" x14ac:dyDescent="0.3">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hidden="1" customHeight="1" x14ac:dyDescent="0.3">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hidden="1" customHeight="1" x14ac:dyDescent="0.3">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hidden="1" customHeight="1" x14ac:dyDescent="0.3">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hidden="1" customHeight="1" x14ac:dyDescent="0.3">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hidden="1" customHeight="1" x14ac:dyDescent="0.3">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hidden="1" customHeight="1" x14ac:dyDescent="0.3">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hidden="1" customHeight="1" x14ac:dyDescent="0.3">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hidden="1" customHeight="1" x14ac:dyDescent="0.3">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hidden="1" customHeight="1" x14ac:dyDescent="0.3">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hidden="1" customHeight="1" x14ac:dyDescent="0.3">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hidden="1" customHeight="1" x14ac:dyDescent="0.3">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hidden="1" customHeight="1" x14ac:dyDescent="0.3">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hidden="1" customHeight="1" x14ac:dyDescent="0.3">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hidden="1" customHeight="1" x14ac:dyDescent="0.3">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hidden="1" customHeight="1" x14ac:dyDescent="0.3">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hidden="1" customHeight="1" x14ac:dyDescent="0.3">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hidden="1" customHeight="1" x14ac:dyDescent="0.3">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hidden="1" customHeight="1" x14ac:dyDescent="0.3">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hidden="1" customHeight="1" x14ac:dyDescent="0.3">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hidden="1" customHeight="1" x14ac:dyDescent="0.3">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hidden="1" customHeight="1" x14ac:dyDescent="0.3">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hidden="1" customHeight="1" x14ac:dyDescent="0.3">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hidden="1" customHeight="1" x14ac:dyDescent="0.3">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hidden="1" customHeight="1" x14ac:dyDescent="0.3">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hidden="1" customHeight="1" x14ac:dyDescent="0.3">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hidden="1" customHeight="1" x14ac:dyDescent="0.3">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hidden="1" customHeight="1" x14ac:dyDescent="0.3">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hidden="1" customHeight="1" x14ac:dyDescent="0.3">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hidden="1" customHeight="1" x14ac:dyDescent="0.3">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hidden="1" customHeight="1" x14ac:dyDescent="0.3">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hidden="1" customHeight="1" x14ac:dyDescent="0.3">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hidden="1" customHeight="1" x14ac:dyDescent="0.3">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hidden="1" customHeight="1" x14ac:dyDescent="0.3">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hidden="1" customHeight="1" x14ac:dyDescent="0.3">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hidden="1" customHeight="1" x14ac:dyDescent="0.3">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hidden="1" customHeight="1" x14ac:dyDescent="0.3">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hidden="1" customHeight="1" x14ac:dyDescent="0.3">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hidden="1" customHeight="1" x14ac:dyDescent="0.3">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hidden="1" customHeight="1" x14ac:dyDescent="0.3">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hidden="1" customHeight="1" x14ac:dyDescent="0.3">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hidden="1" customHeight="1" x14ac:dyDescent="0.3">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hidden="1" customHeight="1" x14ac:dyDescent="0.3">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hidden="1" customHeight="1" x14ac:dyDescent="0.3">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hidden="1" customHeight="1" x14ac:dyDescent="0.3">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hidden="1" customHeight="1" x14ac:dyDescent="0.3">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hidden="1" customHeight="1" x14ac:dyDescent="0.3">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hidden="1" customHeight="1" x14ac:dyDescent="0.3">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hidden="1" customHeight="1" x14ac:dyDescent="0.3">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hidden="1" customHeight="1" x14ac:dyDescent="0.3">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hidden="1" customHeight="1" x14ac:dyDescent="0.3">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hidden="1" customHeight="1" x14ac:dyDescent="0.3">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hidden="1" customHeight="1" x14ac:dyDescent="0.3">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hidden="1" customHeight="1" x14ac:dyDescent="0.3">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hidden="1" customHeight="1" x14ac:dyDescent="0.3">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hidden="1" customHeight="1" x14ac:dyDescent="0.3">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hidden="1" customHeight="1" x14ac:dyDescent="0.3">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hidden="1" customHeight="1" x14ac:dyDescent="0.3">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hidden="1" customHeight="1" x14ac:dyDescent="0.3">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hidden="1" customHeight="1" x14ac:dyDescent="0.3">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hidden="1" customHeight="1" x14ac:dyDescent="0.3">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hidden="1" customHeight="1" x14ac:dyDescent="0.3">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hidden="1" customHeight="1" x14ac:dyDescent="0.3">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hidden="1" customHeight="1" x14ac:dyDescent="0.3">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hidden="1" customHeight="1" x14ac:dyDescent="0.3">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hidden="1" customHeight="1" x14ac:dyDescent="0.3">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hidden="1" customHeight="1" x14ac:dyDescent="0.3">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hidden="1" customHeight="1" x14ac:dyDescent="0.3">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hidden="1" customHeight="1" x14ac:dyDescent="0.3">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hidden="1" customHeight="1" x14ac:dyDescent="0.3">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hidden="1" customHeight="1" x14ac:dyDescent="0.3">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hidden="1" customHeight="1" x14ac:dyDescent="0.3">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hidden="1" customHeight="1" x14ac:dyDescent="0.3">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hidden="1" customHeight="1" x14ac:dyDescent="0.3">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hidden="1" customHeight="1" x14ac:dyDescent="0.3">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hidden="1" customHeight="1" x14ac:dyDescent="0.3">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hidden="1" customHeight="1" x14ac:dyDescent="0.3">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hidden="1" customHeight="1" x14ac:dyDescent="0.3">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hidden="1" customHeight="1" x14ac:dyDescent="0.3">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hidden="1" customHeight="1" x14ac:dyDescent="0.3">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hidden="1" customHeight="1" x14ac:dyDescent="0.3">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hidden="1" customHeight="1" x14ac:dyDescent="0.3">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hidden="1" customHeight="1" x14ac:dyDescent="0.3">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hidden="1" customHeight="1" x14ac:dyDescent="0.3">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hidden="1" customHeight="1" x14ac:dyDescent="0.3">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hidden="1" customHeight="1" x14ac:dyDescent="0.3">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hidden="1" customHeight="1" x14ac:dyDescent="0.3">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hidden="1" customHeight="1" x14ac:dyDescent="0.3">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hidden="1" customHeight="1" x14ac:dyDescent="0.3">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hidden="1" customHeight="1" x14ac:dyDescent="0.3">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hidden="1" customHeight="1" x14ac:dyDescent="0.3">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hidden="1" customHeight="1" x14ac:dyDescent="0.3">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hidden="1" customHeight="1" x14ac:dyDescent="0.3">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hidden="1" customHeight="1" x14ac:dyDescent="0.3">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hidden="1" customHeight="1" x14ac:dyDescent="0.3">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hidden="1" customHeight="1" x14ac:dyDescent="0.3">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
  </sheetData>
  <sheetProtection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BF5:BF39" xr:uid="{B5D95952-A3E6-45EA-872D-35864CCA7C6C}">
      <formula1>AND(ISNUMBER(BF5),LEN(BF5)=10,NOT(ISERROR(VALUE(BF5))))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2026-03-24T03:44:34Z</dcterms:modified>
</cp:coreProperties>
</file>