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156\Downloads\Mal Bazar\Evedance of Malbazar Branch (WB) (1)\FN25-26-03590\"/>
    </mc:Choice>
  </mc:AlternateContent>
  <xr:revisionPtr revIDLastSave="0" documentId="13_ncr:1_{73B87294-AFE0-486F-A3CE-00EE2181421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<sst xmlns="http://schemas.openxmlformats.org/spreadsheetml/2006/main" count="1464" uniqueCount="505">
  <si>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</si>
  <si>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</si>
  <si>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</si>
  <si>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</si>
  <si>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</si>
  <si>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</si>
  <si>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</si>
  <si>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</si>
  <si>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</si>
  <si>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</si>
  <si>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</si>
  <si>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</si>
  <si>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</si>
  <si>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</si>
  <si>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</si>
  <si>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</si>
  <si>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</si>
  <si>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</si>
  <si>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</si>
  <si>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</si>
  <si>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</si>
  <si>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</si>
  <si>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</si>
  <si>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</si>
  <si>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</si>
  <si>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</si>
  <si>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</si>
  <si>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</si>
  <si>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</si>
  <si>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</si>
  <si>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</si>
  <si>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</si>
  <si>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</si>
  <si>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</si>
  <si>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</si>
  <si>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</si>
  <si>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</si>
  <si>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</si>
  <si>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</si>
  <si>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</si>
  <si>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</si>
  <si>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</si>
  <si>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</si>
  <si>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</si>
  <si>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</si>
  <si>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</si>
  <si>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</si>
  <si>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</si>
  <si>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</si>
  <si>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</si>
  <si>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</si>
  <si>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</si>
  <si>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</si>
  <si>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</si>
  <si>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</si>
  <si>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</si>
  <si>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</si>
  <si>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</si>
  <si>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</si>
  <si>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</si>
  <si>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</si>
  <si>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</si>
  <si>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</si>
  <si>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</si>
  <si>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</si>
  <si>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</si>
  <si>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</si>
  <si>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</si>
  <si>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</si>
  <si>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</si>
  <si>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</si>
  <si>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</si>
  <si>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</si>
  <si>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</si>
  <si>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</si>
  <si>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</si>
  <si>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</si>
  <si>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</si>
  <si>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</si>
  <si>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</si>
  <si>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</si>
  <si>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</si>
  <si>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</si>
  <si>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</si>
  <si>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</si>
  <si>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</si>
  <si>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</si>
  <si>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</si>
  <si>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</si>
  <si>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</si>
  <si>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</si>
  <si>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</si>
  <si>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</si>
  <si>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</si>
  <si>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</si>
  <si>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</si>
  <si>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</si>
  <si>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</si>
  <si>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</si>
  <si>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</si>
  <si>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</si>
  <si>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</si>
  <si>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</si>
  <si>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</si>
  <si>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</si>
  <si>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</si>
  <si>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</si>
  <si>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</si>
  <si>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</si>
  <si>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</si>
  <si>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</si>
  <si>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</si>
  <si>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</si>
  <si>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</si>
  <si>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</si>
  <si>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</si>
  <si>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</si>
  <si>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</si>
  <si>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</si>
  <si>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</si>
  <si>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</si>
  <si>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</si>
  <si>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</si>
  <si>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</si>
  <si>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</si>
  <si>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</si>
  <si>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</si>
  <si>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</si>
  <si>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</si>
  <si>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</si>
  <si>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</si>
  <si>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</si>
  <si>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</si>
  <si>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</si>
  <si>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</si>
  <si>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</si>
  <si>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</si>
  <si>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</si>
  <si>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</si>
  <si>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</si>
  <si>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</si>
  <si>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</si>
  <si>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</si>
  <si>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</si>
  <si>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</si>
  <si>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</si>
  <si>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</si>
  <si>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</si>
  <si>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</si>
  <si>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</si>
  <si>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</si>
  <si>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</si>
  <si>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</si>
  <si>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</si>
  <si>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</si>
  <si>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</si>
  <si>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</si>
  <si>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</si>
  <si>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</si>
  <si>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</si>
  <si>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</si>
  <si>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</si>
  <si>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</si>
  <si>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</si>
  <si>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</si>
  <si>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</si>
  <si>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</si>
  <si>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</si>
  <si>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</si>
  <si>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</si>
  <si>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</si>
  <si>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</si>
  <si>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</si>
  <si>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</si>
  <si>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</si>
  <si>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</si>
  <si>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</si>
  <si>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</si>
  <si>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</si>
  <si>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</si>
  <si>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</si>
  <si>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</si>
  <si>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</si>
  <si>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</si>
  <si>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</si>
  <si>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</si>
  <si>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</si>
  <si>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</si>
  <si>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</si>
  <si>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</si>
  <si>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</si>
  <si>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</si>
  <si>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</si>
  <si>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</si>
  <si>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</si>
  <si>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</si>
  <si>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</si>
  <si>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</si>
  <si>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</si>
  <si>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</si>
  <si>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</si>
  <si>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</si>
  <si>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</si>
  <si>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</si>
  <si>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</si>
  <si>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</si>
  <si>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</si>
  <si>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</si>
  <si>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</si>
  <si>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</si>
  <si>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</si>
  <si>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</si>
  <si>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</si>
  <si>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</si>
  <si>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</si>
  <si>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</si>
  <si>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</si>
  <si>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</si>
  <si>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</si>
  <si>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</si>
  <si>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</si>
  <si>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</si>
  <si>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</si>
  <si>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</si>
  <si>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</si>
  <si>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</si>
  <si>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</si>
  <si>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</si>
  <si>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</si>
  <si>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</si>
  <si>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</si>
  <si>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</si>
  <si>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</si>
  <si>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</si>
  <si>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</si>
  <si>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</si>
  <si>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</si>
  <si>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</si>
  <si>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</si>
  <si>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</si>
  <si>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</si>
  <si>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</si>
  <si>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</si>
  <si>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</si>
  <si>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</si>
  <si>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</si>
  <si>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</si>
  <si>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West Bengal</t>
  </si>
  <si>
    <t>Siliguri</t>
  </si>
  <si>
    <t>Jalpaiguri</t>
  </si>
  <si>
    <t>WB3721</t>
  </si>
  <si>
    <t>Malbazar</t>
  </si>
  <si>
    <t>Haihaipathar</t>
  </si>
  <si>
    <t>SF0087954</t>
  </si>
  <si>
    <t>Sujay Roy</t>
  </si>
  <si>
    <t>2NO GHUMTI RAIL GATE C14</t>
  </si>
  <si>
    <t>2NO GHUMTI RAIL GATE C14 G1</t>
  </si>
  <si>
    <t>Chetana Weekly</t>
  </si>
  <si>
    <t>SSF5624600</t>
  </si>
  <si>
    <t>GENERAL</t>
  </si>
  <si>
    <t>MUSLIM</t>
  </si>
  <si>
    <t>Agriculture &amp; Farming</t>
  </si>
  <si>
    <t>ALIMA KHATUN</t>
  </si>
  <si>
    <t>21-Feb-2024</t>
  </si>
  <si>
    <t>THU</t>
  </si>
  <si>
    <t>1</t>
  </si>
  <si>
    <t>1.93 Yrs</t>
  </si>
  <si>
    <t>21 Feb 2024</t>
  </si>
  <si>
    <t>&lt;= 2 Years</t>
  </si>
  <si>
    <t>29-Feb-2024</t>
  </si>
  <si>
    <t>12-Sep-2025</t>
  </si>
  <si>
    <t>Open</t>
  </si>
  <si>
    <t>TESIMLA</t>
  </si>
  <si>
    <t>SF0091902</t>
  </si>
  <si>
    <t>Ranadhir Roy</t>
  </si>
  <si>
    <t>HARIYA MORE NATUN PARA A C16</t>
  </si>
  <si>
    <t>HARIYA MORE NATUN PARA C16 G1</t>
  </si>
  <si>
    <t>SSF5926077</t>
  </si>
  <si>
    <t>OBC</t>
  </si>
  <si>
    <t>ASIMA KHATUN</t>
  </si>
  <si>
    <t>30-Mar-2024</t>
  </si>
  <si>
    <t>TUE</t>
  </si>
  <si>
    <t>1.82 Yrs</t>
  </si>
  <si>
    <t>30 Mar 2024</t>
  </si>
  <si>
    <t>09-Apr-2024</t>
  </si>
  <si>
    <t>16-Sep-2025</t>
  </si>
  <si>
    <t>HARIYA MORE B C19</t>
  </si>
  <si>
    <t>HARIYA MORE B C19 G1</t>
  </si>
  <si>
    <t>Unnati weekly</t>
  </si>
  <si>
    <t>SSF6463204</t>
  </si>
  <si>
    <t>AYESHA KHATUN</t>
  </si>
  <si>
    <t>26-Jun-2025</t>
  </si>
  <si>
    <t>IL-1</t>
  </si>
  <si>
    <t>1.38 Yrs</t>
  </si>
  <si>
    <t>07 Sep 2024</t>
  </si>
  <si>
    <t>08-Jul-2025</t>
  </si>
  <si>
    <t>SF0079050</t>
  </si>
  <si>
    <t>Dipankar  Biswas</t>
  </si>
  <si>
    <t>ALSIYA MORE  C13</t>
  </si>
  <si>
    <t>ALSIYA MORE A C13 G1</t>
  </si>
  <si>
    <t>SSF4888619</t>
  </si>
  <si>
    <t>HINDU</t>
  </si>
  <si>
    <t>BASANTI ORAON</t>
  </si>
  <si>
    <t>13-May-2024</t>
  </si>
  <si>
    <t>0</t>
  </si>
  <si>
    <t>2.18 Yrs</t>
  </si>
  <si>
    <t>22 Nov 2023</t>
  </si>
  <si>
    <t>&gt; 2 to 4 Years</t>
  </si>
  <si>
    <t>23-May-2024</t>
  </si>
  <si>
    <t>21-Sep-2025</t>
  </si>
  <si>
    <t>Haihaipathar 2NO GHUMTI A C13</t>
  </si>
  <si>
    <t>Haihaipathar 2NO GHUMTI A C13 G1</t>
  </si>
  <si>
    <t>SSF6609964</t>
  </si>
  <si>
    <t>Food Item Business</t>
  </si>
  <si>
    <t>CHAMSUN NEHAR</t>
  </si>
  <si>
    <t>27-Jun-2025</t>
  </si>
  <si>
    <t>1.13 Yrs</t>
  </si>
  <si>
    <t>06 Dec 2024</t>
  </si>
  <si>
    <t>03-Jul-2025</t>
  </si>
  <si>
    <t>11-Sep-2025</t>
  </si>
  <si>
    <t>Oodlabari Bazar</t>
  </si>
  <si>
    <t>GRISH BASTI DHISH NADI C6</t>
  </si>
  <si>
    <t>GRISH BASTI DHISH NADI C6 G1</t>
  </si>
  <si>
    <t>SSF6266832</t>
  </si>
  <si>
    <t>GULSHAN KHATUN</t>
  </si>
  <si>
    <t>17-Jun-2024</t>
  </si>
  <si>
    <t>WED</t>
  </si>
  <si>
    <t>GL-1</t>
  </si>
  <si>
    <t>1.61 Yrs</t>
  </si>
  <si>
    <t>17 Jun 2024</t>
  </si>
  <si>
    <t>26-Jun-2024</t>
  </si>
  <si>
    <t>10-Sep-2025</t>
  </si>
  <si>
    <t>RAJA DANGA</t>
  </si>
  <si>
    <t>SF0098929</t>
  </si>
  <si>
    <t>Raktim Talukdar</t>
  </si>
  <si>
    <t>SARKAR PARA C3</t>
  </si>
  <si>
    <t>KODALKATI GOPAL MORE C3 G5</t>
  </si>
  <si>
    <t>SSF5197827</t>
  </si>
  <si>
    <t>KABITA ROY</t>
  </si>
  <si>
    <t>21-Jun-2024</t>
  </si>
  <si>
    <t>2.07 Yrs</t>
  </si>
  <si>
    <t>30 Dec 2023</t>
  </si>
  <si>
    <t>01-Jul-2024</t>
  </si>
  <si>
    <t>15-Sep-2025</t>
  </si>
  <si>
    <t>BARODIGHI</t>
  </si>
  <si>
    <t>NALBARI C4</t>
  </si>
  <si>
    <t>NALBARI C4 G1</t>
  </si>
  <si>
    <t>SSF6367407</t>
  </si>
  <si>
    <t>SC</t>
  </si>
  <si>
    <t>Irrigation</t>
  </si>
  <si>
    <t>KANIKA ROY</t>
  </si>
  <si>
    <t>17-Jul-2025</t>
  </si>
  <si>
    <t>GL-2</t>
  </si>
  <si>
    <t>1.52 Yrs</t>
  </si>
  <si>
    <t>17 Jul 2024</t>
  </si>
  <si>
    <t>29-Jul-2025</t>
  </si>
  <si>
    <t>20-Jan-2026</t>
  </si>
  <si>
    <t>TESIMLA CHUMANI DHURA MASJIT C20</t>
  </si>
  <si>
    <t>TESIMLA CHUMANI DHURA MASJIT  C20 G1</t>
  </si>
  <si>
    <t>SSF4828378</t>
  </si>
  <si>
    <t>LALITA ORAON</t>
  </si>
  <si>
    <t>06-May-2024</t>
  </si>
  <si>
    <t>2.21 Yrs</t>
  </si>
  <si>
    <t>08 Nov 2023</t>
  </si>
  <si>
    <t>16-May-2024</t>
  </si>
  <si>
    <t>DAKHIN ODLABARI  C3</t>
  </si>
  <si>
    <t>ODLABARI HINDI SCHOOL C3 G4</t>
  </si>
  <si>
    <t>SSF6295168</t>
  </si>
  <si>
    <t>MALATI MANDAL</t>
  </si>
  <si>
    <t>1.58 Yrs</t>
  </si>
  <si>
    <t>26 Jun 2024</t>
  </si>
  <si>
    <t>03-Jul-2024</t>
  </si>
  <si>
    <t>TESIMLA C6</t>
  </si>
  <si>
    <t>TESIMLA C6 Golabari013</t>
  </si>
  <si>
    <t>SSF6285125</t>
  </si>
  <si>
    <t>NUR NEHAR</t>
  </si>
  <si>
    <t>15-Jul-2025</t>
  </si>
  <si>
    <t>1.59 Yrs</t>
  </si>
  <si>
    <t>21 Jun 2024</t>
  </si>
  <si>
    <t>24-Jul-2025</t>
  </si>
  <si>
    <t>18-Sep-2025</t>
  </si>
  <si>
    <t>SSF6616318</t>
  </si>
  <si>
    <t>Helmet Shop</t>
  </si>
  <si>
    <t>REJEIYA BEGUM</t>
  </si>
  <si>
    <t>22-Aug-2025</t>
  </si>
  <si>
    <t>1.08 Yrs</t>
  </si>
  <si>
    <t>27 Dec 2024</t>
  </si>
  <si>
    <t>28-Aug-2025</t>
  </si>
  <si>
    <t>SSF5203433</t>
  </si>
  <si>
    <t>RUNA PARVIN</t>
  </si>
  <si>
    <t>18-Jul-2024</t>
  </si>
  <si>
    <t>30-Jul-2024</t>
  </si>
  <si>
    <t>SSF6341626</t>
  </si>
  <si>
    <t>ST</t>
  </si>
  <si>
    <t>RUPNI ORAON</t>
  </si>
  <si>
    <t>1.54 Yrs</t>
  </si>
  <si>
    <t>10 Jul 2024</t>
  </si>
  <si>
    <t>01-Dec-2025</t>
  </si>
  <si>
    <t>SSF5983386</t>
  </si>
  <si>
    <t>SAINA BEGAM</t>
  </si>
  <si>
    <t>11-Apr-2024</t>
  </si>
  <si>
    <t>1.79 Yrs</t>
  </si>
  <si>
    <t>11 Apr 2024</t>
  </si>
  <si>
    <t>24-Apr-2024</t>
  </si>
  <si>
    <t>Demkajhora</t>
  </si>
  <si>
    <t>TESIMLA C4</t>
  </si>
  <si>
    <t>TESIMLA C4 G4</t>
  </si>
  <si>
    <t>SSF6609240</t>
  </si>
  <si>
    <t>SAMSUN NEHAR</t>
  </si>
  <si>
    <t>06-Dec-2024</t>
  </si>
  <si>
    <t>17-Dec-2024</t>
  </si>
  <si>
    <t>MAHAKAL MORE C10</t>
  </si>
  <si>
    <t>MAHAKAL MORE C10 G1</t>
  </si>
  <si>
    <t>SSF6529011</t>
  </si>
  <si>
    <t>SANTONA PARBIN</t>
  </si>
  <si>
    <t>17-Oct-2024</t>
  </si>
  <si>
    <t>1.27 Yrs</t>
  </si>
  <si>
    <t>17 Oct 2024</t>
  </si>
  <si>
    <t>24-Oct-2024</t>
  </si>
  <si>
    <t>19-Sep-2025</t>
  </si>
  <si>
    <t>SSF6367400</t>
  </si>
  <si>
    <t>SUNATI ROY</t>
  </si>
  <si>
    <t>17-Jul-2024</t>
  </si>
  <si>
    <t>ALSIYA MORE B C14</t>
  </si>
  <si>
    <t>ALSIYA MORE B C14 G1</t>
  </si>
  <si>
    <t>SSF4867799</t>
  </si>
  <si>
    <t>SUNITA KUJUR</t>
  </si>
  <si>
    <t>30-Apr-2024</t>
  </si>
  <si>
    <t>2.20 Yrs</t>
  </si>
  <si>
    <t>14 Nov 2023</t>
  </si>
  <si>
    <t>09-May-2024</t>
  </si>
  <si>
    <t>TESIMLA C4 G2</t>
  </si>
  <si>
    <t>SSF6321821</t>
  </si>
  <si>
    <t>SUSHINTA ORAON</t>
  </si>
  <si>
    <t>1.56 Yrs</t>
  </si>
  <si>
    <t>03 Jul 2024</t>
  </si>
  <si>
    <t>16-Jul-2024</t>
  </si>
  <si>
    <t>SSF6024519</t>
  </si>
  <si>
    <t>SWAPNA BEGUM</t>
  </si>
  <si>
    <t>1.75 Yrs</t>
  </si>
  <si>
    <t>27 Apr 2024</t>
  </si>
  <si>
    <t>22-Jul-2025</t>
  </si>
  <si>
    <t>SSF6379811</t>
  </si>
  <si>
    <t>TAPASHI ADHIKARI</t>
  </si>
  <si>
    <t>30-Jul-2025</t>
  </si>
  <si>
    <t>1.50 Yrs</t>
  </si>
  <si>
    <t>24 Jul 2024</t>
  </si>
  <si>
    <t>05-Aug-2025</t>
  </si>
  <si>
    <t>02-Dec-2025</t>
  </si>
  <si>
    <t>DAKHIN ODLABARI  C5</t>
  </si>
  <si>
    <t>ODLABARI GRISH BASTI A C5 G3</t>
  </si>
  <si>
    <t>SSF4836108</t>
  </si>
  <si>
    <t>BANU KHATUN</t>
  </si>
  <si>
    <t>09 Nov 2023</t>
  </si>
  <si>
    <t>08-May-2024</t>
  </si>
  <si>
    <t>SSF6228260</t>
  </si>
  <si>
    <t>ISRAT KHATUN</t>
  </si>
  <si>
    <t>07-Jun-2024</t>
  </si>
  <si>
    <t>1.63 Yrs</t>
  </si>
  <si>
    <t>07 Jun 2024</t>
  </si>
  <si>
    <t>19-Jun-2024</t>
  </si>
  <si>
    <t>Reshma Khatun</t>
  </si>
  <si>
    <t>SSF4776995</t>
  </si>
  <si>
    <t>As per the Cash Receipt &amp; Customer statement LO-Arun Singha Roy/SF0087955, Advance Amount amount of Rs. 12000 was collected from Alima Khatun on 27.03. 2025 but not posted in fimo</t>
  </si>
  <si>
    <t>As per the Cash Receipt &amp; Customer statement LO-Arun Singha Roy/SF0087955, pre close amount of Rs. 14000 was collected from Asima Khatun on 13.06. 2025 but only 7000 posted in FIMO from 18-06-2025 to 16-09-2025</t>
  </si>
  <si>
    <t xml:space="preserve">As per the Cash Receipt &amp; Customer statement LO-Arun Singha Roy/SF0087955, Advance Amount amount of Rs. 30000 was collected from Ayesha Khatun on 28-06-2025 </t>
  </si>
  <si>
    <t>As per the Cash Receipt &amp; Customer statement LO-Arun Singha Roy/SF0087955, pre close amount of Rs. 9000 was collected from Basanti Oraon on 05.04. 2025 but only 7360 posted in FIMO from 11-04-2025 to 11-09-2025</t>
  </si>
  <si>
    <t xml:space="preserve">As per the Cash Receipt &amp; Customer statement LO-Arun Singha Roy/SF0087955, pre close amount of Rs. 30000 was collected from  on 30-06-2025. Chamsun Nehar but only 5280 posted in FIMO from 03-07-2025 to 11-07-2025 </t>
  </si>
  <si>
    <t xml:space="preserve">As per the Cash Receipt &amp; Customer statement LO-Arun Singha Roy/SF0087955, pre close amount of Rs. 21900 was collected from  on 20-07-2025. Gulshan Khatun but only 9000 posted in FIMO from 23-07-2025 to 10-09-2025 </t>
  </si>
  <si>
    <t>As per the Cash Receipt &amp; Customer statement LO- Arun Singha Roy /SF0087955, Pre close  Amount of Rs. 4200 was collected from Borrower on 07-06-2025 but Rs. 4800 posted in FIMO.</t>
  </si>
  <si>
    <t xml:space="preserve">As per the Cash Receipt &amp; Customer statement LO-Arun Singha Roy/SF0087955, Advance amount of Rs. 5000 was collected from Malti Mnadal on 18-07-2025. </t>
  </si>
  <si>
    <t>As per the Cash Receipt &amp; Customer statement LO- Arun Singha Roy /SF0087955, Pre close  Amount of Rs. 5000 was collected from Borrower on 19-06-2025 but Rs. 6240 posted in FIMO.</t>
  </si>
  <si>
    <t xml:space="preserve">As per the Cash Receipt &amp; Customer statement LO-Arun Singha Roy/SF0087955, pre close amount of Rs. 26000 was collected from  on 12-03-2025. Malti Mnadal but only 13000 posted in FIMO from 19-03-2025 to 10-09-2025 </t>
  </si>
  <si>
    <t xml:space="preserve">As per the Cash Receipt &amp; Customer statement LO-Arun Singha Roy/SF0087955, Advance amount of Rs. 9000 was collected from  on 16-07-2025. Nur Nehar but only 4320 posted in FIMO from 24-07-2025 to 18-09-2025 </t>
  </si>
  <si>
    <t xml:space="preserve">As per the Cash Receipt &amp; Customer statement LO-Arun Singha Roy/SF0087955, Advance amount of Rs. 16000 was collected from Rejeiya Begum  on 23-08-2025. </t>
  </si>
  <si>
    <t xml:space="preserve">As per the Cash Receipt &amp; Customer statement LO-Arun Singha Roy/SF0087955, Advance amount of Rs. 1440 was collected from RESHMA KHATUN  on 11-09-2025. </t>
  </si>
  <si>
    <t xml:space="preserve">As per the Cash Receipt &amp; Customer statement LO-Arun Singha Roy/SF0087955, Pre Close amount of Rs. 12000 was collected from  on 18-08-2025. Runa Parveen but only 3200 posted in FIMO from 19-08-2025 to 16-09-2025 </t>
  </si>
  <si>
    <t xml:space="preserve">As per the Cash Receipt &amp; Customer statement LO-Arun Singha Roy/SF0087955, Pre Close amount of Rs. 12000 was collected from Rupni Oraon on 04-07-2025.  but only 4800 posted in FIMO from 15-07-2025 to 16-09-2025 </t>
  </si>
  <si>
    <t xml:space="preserve">As per the Cash Receipt &amp; Customer statement LO-Arun Singha Roy/SF0087955, Pre Close amount of Rs. 12000 was collected from Saina Begum on 016-06-2025.  but only 6500 posted in FIMO from 18-06-2025 to 10-09-2025 </t>
  </si>
  <si>
    <t>As per the Cash Receipt &amp; Customer statement LO- Arun Singha Roy /SF0087955, Pre close  Amount of Rs. 10000 was collected from Borrower on 23-05-2025 but Rs. 15300 posted in FIMO.</t>
  </si>
  <si>
    <t xml:space="preserve">As per the Cash Receipt &amp; Customer statement LO-Arun Singha Roy/SF0087955, Pre Close amount of Rs. 28000 was collected from Santona Parveen on 028-08-2025.  but only 1680 posted in FIMO from 04-09-2025 to 19-09-2025 </t>
  </si>
  <si>
    <t xml:space="preserve">As per the Cash Receipt &amp; Customer statement LO-Arun Singha Roy/SF0087955, Pre Close amount of Rs. 25000 was collected from Sunati Roy on 10-03-2025.  but only 14000 posted in FIMO from 18-03-2025 to 16-09-2025 </t>
  </si>
  <si>
    <t xml:space="preserve">As per the Cash Receipt &amp; Customer statement LO-Arun Singha Roy/SF0087955, Pre Close amount of Rs. 12700 was collected from Sunita Kujur on 03-07-2025.  but only 11040 posted in FIMO from 05-07-2025 to 11-09-2025 </t>
  </si>
  <si>
    <t xml:space="preserve">As per the Cash Receipt &amp; Customer statement LO-Arun Singha Roy/SF0087955, Pre Close amount of Rs. 30000 was collected from Sushinta oraon on 17-03-2025. but only 13000 posted in FIMO from 18-03-2025 to 16-09-2025 </t>
  </si>
  <si>
    <t xml:space="preserve">As per the Cash Receipt &amp; Customer statement LO-Arun Singha Roy/SF0087955, Advance amount of Rs. 65000 was collected from Swapna Begum on 16-07-2025. but only 7290 posted in FIMO from 22-07-2025 to 16-09-2025 </t>
  </si>
  <si>
    <t xml:space="preserve">As per the Cash Receipt &amp; Customer statement LO-Arun Singha Roy/SF0087955, Advance amount of Rs. 27439 was collected from Tapashi Adhikari on 25-04-2025. </t>
  </si>
  <si>
    <t>As per the Cash Receipt &amp; Customer statement LO- Arun Singha Roy /SF0087955, Pre close  Amount of Rs. 7200 was collected from Borrower on 11-06-2025 but Rs. 8320 posted in FIMO.</t>
  </si>
  <si>
    <t xml:space="preserve">As per the Cash Receipt &amp; Customer statement LO-Arun Singha Roy/SF0087955, Pre Close amount of Rs. 22000 was collected from Israt Khatun on 14-05-2025. but only 10080 posted in FIMO from 22-05-2025 to 10-09-2025 </t>
  </si>
  <si>
    <t>12-01-2026</t>
  </si>
  <si>
    <t>13-01-2026</t>
  </si>
  <si>
    <t>14-01-2026</t>
  </si>
  <si>
    <t>Aditya Kumar Rai/SF0070686</t>
  </si>
  <si>
    <t>Form Date :08-Mar-2024</t>
  </si>
  <si>
    <t>To Date :08-Mar-2024</t>
  </si>
  <si>
    <t>Reporting Time : Saturday, March 8, 2025 11:41 AM</t>
  </si>
  <si>
    <t>Arun Singha Roy</t>
  </si>
  <si>
    <t>SF0087955</t>
  </si>
  <si>
    <t>Loan Officer</t>
  </si>
  <si>
    <t>No Action Taken</t>
  </si>
  <si>
    <t>During field verification, it was observed that Loan officer Arun Singha Roy/SF0087955 had embezzled Rs.469379 /- from 25 borrower's Advance &amp; Pre close Amount out of that 152210 Amounted In FIMO Rest Amount Rs-317169 not accounted in FIMO.</t>
  </si>
  <si>
    <t>Closed</t>
  </si>
  <si>
    <t>FN25-26-03590</t>
  </si>
  <si>
    <t>Completed-Report Submitted</t>
  </si>
  <si>
    <t>CSS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</si>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</sst>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73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234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235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236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237</v>
      </c>
    </row>
    <row r="3" spans="1:34" ht="15.5" x14ac:dyDescent="0.35">
      <c r="A3" s="71" t="s">
        <v>238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233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244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WB3721</v>
      </c>
      <c r="D5" s="64" t="str">
        <f>IF('Physical Cash at Safe'!D28="Yes", 'Physical Cash at Safe'!A4, 'Borrower Wise Details'!C5)</f>
        <v>Malbazar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46031</v>
      </c>
      <c r="H5" s="62" t="s">
        <v>503</v>
      </c>
      <c r="I5" s="61">
        <v>46053</v>
      </c>
      <c r="J5" s="79" t="str">
        <f>IF('Physical Cash at Safe'!D28="Yes",'Physical Cash at Safe'!E28,IF('Borrower Wise Details'!D5&lt;&gt;"",'Borrower Wise Details'!D5,""))</f>
        <v>FN25-26-03590</v>
      </c>
      <c r="K5" s="90">
        <v>25</v>
      </c>
      <c r="L5" s="91">
        <v>469379</v>
      </c>
      <c r="M5" s="91">
        <v>0</v>
      </c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Arun Singha Roy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SF0087955</v>
      </c>
      <c r="U5" s="84" t="s">
        <v>504</v>
      </c>
      <c r="V5" s="61"/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502</v>
      </c>
      <c r="Z5" s="61">
        <v>46034</v>
      </c>
      <c r="AA5" s="61">
        <v>46036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469379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152210</v>
      </c>
      <c r="AE5" s="81">
        <f>IF(AND(AC5="", AD5=""), "", IF(AD5="", AC5, AC5 - IF(ISNUMBER(AD5), AD5, 0)))</f>
        <v>317169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25</v>
      </c>
      <c r="AG5" s="61">
        <v>46077</v>
      </c>
      <c r="AH5" s="75" t="s">
        <v>499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73" t="str">
        <f>IF(OR('Fraud Investigation Report'!R5="", 'Fraud Investigation Report'!R5=0), "", 'Fraud Investigation Report'!R5)</f>
        <v>Arun Singha Roy</v>
      </c>
      <c r="E5" s="73" t="str">
        <f>IF(OR('Fraud Investigation Report'!T5="", 'Fraud Investigation Report'!T5=0), "", 'Fraud Investigation Report'!T5)</f>
        <v>SF0087955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FN25-26-03590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303500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165879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469379</v>
      </c>
      <c r="O5" s="107">
        <f>IF('Fraud Investigation Report'!AD5="", "", 'Fraud Investigation Report'!AD5)</f>
        <v>152210</v>
      </c>
      <c r="P5" s="106">
        <f>IF(AND(N5="", O5=""), "", IF(O5="", N5, N5 - IF(ISNUMBER(O5), O5, 0)))</f>
        <v>317169</v>
      </c>
      <c r="Q5" s="49"/>
      <c r="R5" s="95" t="s">
        <v>498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237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207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90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9" t="s">
        <v>95</v>
      </c>
      <c r="B20" s="160"/>
      <c r="C20" s="32"/>
      <c r="D20" s="33" t="s">
        <v>89</v>
      </c>
      <c r="E20" s="34"/>
    </row>
    <row r="21" spans="1:5" ht="30" customHeight="1" x14ac:dyDescent="0.35">
      <c r="A21" s="161" t="s">
        <v>86</v>
      </c>
      <c r="B21" s="162"/>
      <c r="C21" s="34"/>
      <c r="D21" s="33" t="s">
        <v>87</v>
      </c>
      <c r="E21" s="34"/>
    </row>
    <row r="22" spans="1:5" ht="30" customHeight="1" x14ac:dyDescent="0.35">
      <c r="A22" s="161" t="s">
        <v>75</v>
      </c>
      <c r="B22" s="162"/>
      <c r="C22" s="34"/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183</v>
      </c>
      <c r="B26" s="140"/>
      <c r="C26" s="140"/>
      <c r="D26" s="140"/>
      <c r="E26" s="140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208</v>
      </c>
      <c r="D29" s="138" t="s">
        <v>209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210</v>
      </c>
      <c r="B32" s="38"/>
      <c r="C32" s="37" t="s">
        <v>79</v>
      </c>
      <c r="D32" s="136"/>
      <c r="E32" s="137"/>
    </row>
    <row r="33" spans="1:5" ht="18" customHeight="1" x14ac:dyDescent="0.35">
      <c r="A33" s="37" t="s">
        <v>80</v>
      </c>
      <c r="B33" s="38"/>
      <c r="C33" s="39" t="s">
        <v>81</v>
      </c>
      <c r="D33" s="130" t="s">
        <v>82</v>
      </c>
      <c r="E33" s="131"/>
    </row>
    <row r="34" spans="1:5" ht="26" x14ac:dyDescent="0.35">
      <c r="A34" s="39" t="s">
        <v>211</v>
      </c>
      <c r="B34" s="38"/>
      <c r="C34" s="39" t="s">
        <v>212</v>
      </c>
      <c r="D34" s="132"/>
      <c r="E34" s="133"/>
    </row>
    <row r="35" spans="1:5" ht="26" x14ac:dyDescent="0.35">
      <c r="A35" s="39" t="s">
        <v>213</v>
      </c>
      <c r="B35" s="38"/>
      <c r="C35" s="39" t="s">
        <v>215</v>
      </c>
      <c r="D35" s="132"/>
      <c r="E35" s="133"/>
    </row>
    <row r="36" spans="1:5" ht="25.5" customHeight="1" x14ac:dyDescent="0.35">
      <c r="A36" s="39" t="s">
        <v>214</v>
      </c>
      <c r="B36" s="38"/>
      <c r="C36" s="39" t="s">
        <v>216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X5" sqref="X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237</v>
      </c>
    </row>
    <row r="3" spans="1:23" ht="15.5" x14ac:dyDescent="0.35">
      <c r="A3" s="71" t="s">
        <v>239</v>
      </c>
      <c r="E3" s="114" t="s">
        <v>230</v>
      </c>
      <c r="F3" s="114" t="s">
        <v>231</v>
      </c>
      <c r="U3" s="114" t="s">
        <v>230</v>
      </c>
      <c r="V3" s="114" t="s">
        <v>231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245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WB3721</v>
      </c>
      <c r="C5" s="60" t="str">
        <f>IF('Loan Outstanding Report'!$H$5="", "", 'Loan Outstanding Report'!$H$5)</f>
        <v>Malbazar</v>
      </c>
      <c r="D5" s="41" t="s">
        <v>501</v>
      </c>
      <c r="E5" s="66" t="s">
        <v>488</v>
      </c>
      <c r="F5" s="93" t="s">
        <v>495</v>
      </c>
      <c r="G5" s="49" t="s">
        <v>496</v>
      </c>
      <c r="H5" s="49" t="s">
        <v>497</v>
      </c>
      <c r="I5" s="49" t="s">
        <v>255</v>
      </c>
      <c r="J5" s="49" t="s">
        <v>258</v>
      </c>
      <c r="K5" s="49" t="s">
        <v>262</v>
      </c>
      <c r="L5" s="11">
        <v>355426425</v>
      </c>
      <c r="M5" s="67" t="s">
        <v>263</v>
      </c>
      <c r="N5" s="49">
        <v>40000</v>
      </c>
      <c r="O5" s="49">
        <v>500</v>
      </c>
      <c r="P5" s="67" t="s">
        <v>135</v>
      </c>
      <c r="Q5" s="89">
        <v>45743</v>
      </c>
      <c r="R5" s="49">
        <v>12000</v>
      </c>
      <c r="S5" s="49">
        <v>0</v>
      </c>
      <c r="T5" s="49">
        <v>0</v>
      </c>
      <c r="U5" s="68">
        <f t="shared" ref="U5:U69" si="0">IF(AND(ISBLANK(R5),ISBLANK(S5),ISBLANK(T5)),"",R5-(S5+T5))</f>
        <v>12000</v>
      </c>
      <c r="V5" s="42" t="s">
        <v>197</v>
      </c>
      <c r="W5" s="69" t="s">
        <v>463</v>
      </c>
    </row>
    <row r="6" spans="1:23" ht="30" customHeight="1" x14ac:dyDescent="0.3">
      <c r="A6" s="65">
        <v>2</v>
      </c>
      <c r="B6" s="60" t="str">
        <f>IF(J6&lt;&gt;"", $B$5, "")</f>
        <v>WB3721</v>
      </c>
      <c r="C6" s="50" t="str">
        <f>IF(J6&lt;&gt;"", $C$5, "")</f>
        <v>Malbazar</v>
      </c>
      <c r="D6" s="50" t="str">
        <f>IF(J6&lt;&gt;"", $D$5, "")</f>
        <v>FN25-26-03590</v>
      </c>
      <c r="E6" s="66" t="s">
        <v>488</v>
      </c>
      <c r="F6" s="50" t="str">
        <f>IF(J6&lt;&gt;"", $F$5, "")</f>
        <v>Arun Singha Roy</v>
      </c>
      <c r="G6" s="50" t="str">
        <f>IF(J6&lt;&gt;"", $G$5, "")</f>
        <v>SF0087955</v>
      </c>
      <c r="H6" s="50" t="str">
        <f>IF(J6&lt;&gt;"", $H$5, "")</f>
        <v>Loan Officer</v>
      </c>
      <c r="I6" s="49" t="s">
        <v>275</v>
      </c>
      <c r="J6" s="49" t="s">
        <v>277</v>
      </c>
      <c r="K6" s="49" t="s">
        <v>279</v>
      </c>
      <c r="L6" s="11">
        <v>356205285</v>
      </c>
      <c r="M6" s="67" t="s">
        <v>280</v>
      </c>
      <c r="N6" s="49">
        <v>40000</v>
      </c>
      <c r="O6" s="49">
        <v>500</v>
      </c>
      <c r="P6" s="67" t="s">
        <v>134</v>
      </c>
      <c r="Q6" s="67">
        <v>45821</v>
      </c>
      <c r="R6" s="49">
        <v>14000</v>
      </c>
      <c r="S6" s="49">
        <v>7000</v>
      </c>
      <c r="T6" s="49">
        <v>0</v>
      </c>
      <c r="U6" s="68">
        <f t="shared" si="0"/>
        <v>7000</v>
      </c>
      <c r="V6" s="42" t="s">
        <v>197</v>
      </c>
      <c r="W6" s="69" t="s">
        <v>464</v>
      </c>
    </row>
    <row r="7" spans="1:23" ht="30" customHeight="1" x14ac:dyDescent="0.3">
      <c r="A7" s="65">
        <v>3</v>
      </c>
      <c r="B7" s="60" t="str">
        <f t="shared" ref="B7:B70" si="1">IF(J7&lt;&gt;"", $B$5, "")</f>
        <v>WB3721</v>
      </c>
      <c r="C7" s="50" t="str">
        <f t="shared" ref="C7:C70" si="2">IF(J7&lt;&gt;"", $C$5, "")</f>
        <v>Malbazar</v>
      </c>
      <c r="D7" s="50" t="str">
        <f t="shared" ref="D7:D70" si="3">IF(J7&lt;&gt;"", $D$5, "")</f>
        <v>FN25-26-03590</v>
      </c>
      <c r="E7" s="66" t="s">
        <v>488</v>
      </c>
      <c r="F7" s="50" t="str">
        <f t="shared" ref="F7:F70" si="4">IF(J7&lt;&gt;"", $F$5, "")</f>
        <v>Arun Singha Roy</v>
      </c>
      <c r="G7" s="50" t="str">
        <f t="shared" ref="G7:G70" si="5">IF(J7&lt;&gt;"", $G$5, "")</f>
        <v>SF0087955</v>
      </c>
      <c r="H7" s="50" t="str">
        <f t="shared" ref="H7:H70" si="6">IF(J7&lt;&gt;"", $H$5, "")</f>
        <v>Loan Officer</v>
      </c>
      <c r="I7" s="49" t="s">
        <v>286</v>
      </c>
      <c r="J7" s="49" t="s">
        <v>289</v>
      </c>
      <c r="K7" s="49" t="s">
        <v>290</v>
      </c>
      <c r="L7" s="11">
        <v>359393235</v>
      </c>
      <c r="M7" s="67" t="s">
        <v>291</v>
      </c>
      <c r="N7" s="49">
        <v>30000</v>
      </c>
      <c r="O7" s="49">
        <v>480</v>
      </c>
      <c r="P7" s="67" t="s">
        <v>135</v>
      </c>
      <c r="Q7" s="67">
        <v>45836</v>
      </c>
      <c r="R7" s="49">
        <v>30000</v>
      </c>
      <c r="S7" s="49">
        <v>0</v>
      </c>
      <c r="T7" s="49">
        <v>0</v>
      </c>
      <c r="U7" s="68">
        <f t="shared" si="0"/>
        <v>30000</v>
      </c>
      <c r="V7" s="42" t="s">
        <v>197</v>
      </c>
      <c r="W7" s="69" t="s">
        <v>465</v>
      </c>
    </row>
    <row r="8" spans="1:23" ht="30" customHeight="1" x14ac:dyDescent="0.3">
      <c r="A8" s="65">
        <v>4</v>
      </c>
      <c r="B8" s="60" t="str">
        <f t="shared" si="1"/>
        <v>WB3721</v>
      </c>
      <c r="C8" s="50" t="str">
        <f t="shared" si="2"/>
        <v>Malbazar</v>
      </c>
      <c r="D8" s="50" t="str">
        <f t="shared" si="3"/>
        <v>FN25-26-03590</v>
      </c>
      <c r="E8" s="66" t="s">
        <v>488</v>
      </c>
      <c r="F8" s="50" t="str">
        <f t="shared" si="4"/>
        <v>Arun Singha Roy</v>
      </c>
      <c r="G8" s="50" t="str">
        <f t="shared" si="5"/>
        <v>SF0087955</v>
      </c>
      <c r="H8" s="50" t="str">
        <f t="shared" si="6"/>
        <v>Loan Officer</v>
      </c>
      <c r="I8" s="49" t="s">
        <v>298</v>
      </c>
      <c r="J8" s="49" t="s">
        <v>300</v>
      </c>
      <c r="K8" s="49" t="s">
        <v>302</v>
      </c>
      <c r="L8" s="11">
        <v>356762400</v>
      </c>
      <c r="M8" s="67" t="s">
        <v>303</v>
      </c>
      <c r="N8" s="49">
        <v>20000</v>
      </c>
      <c r="O8" s="49">
        <v>320</v>
      </c>
      <c r="P8" s="67" t="s">
        <v>134</v>
      </c>
      <c r="Q8" s="67">
        <v>45752</v>
      </c>
      <c r="R8" s="49">
        <v>9000</v>
      </c>
      <c r="S8" s="49">
        <v>7360</v>
      </c>
      <c r="T8" s="49">
        <v>0</v>
      </c>
      <c r="U8" s="68">
        <f t="shared" si="0"/>
        <v>1640</v>
      </c>
      <c r="V8" s="42" t="s">
        <v>197</v>
      </c>
      <c r="W8" s="69" t="s">
        <v>466</v>
      </c>
    </row>
    <row r="9" spans="1:23" ht="30" customHeight="1" x14ac:dyDescent="0.3">
      <c r="A9" s="65">
        <v>5</v>
      </c>
      <c r="B9" s="60" t="str">
        <f t="shared" si="1"/>
        <v>WB3721</v>
      </c>
      <c r="C9" s="50" t="str">
        <f t="shared" si="2"/>
        <v>Malbazar</v>
      </c>
      <c r="D9" s="50" t="str">
        <f t="shared" si="3"/>
        <v>FN25-26-03590</v>
      </c>
      <c r="E9" s="66" t="s">
        <v>488</v>
      </c>
      <c r="F9" s="50" t="str">
        <f t="shared" si="4"/>
        <v>Arun Singha Roy</v>
      </c>
      <c r="G9" s="50" t="str">
        <f t="shared" si="5"/>
        <v>SF0087955</v>
      </c>
      <c r="H9" s="50" t="str">
        <f t="shared" si="6"/>
        <v>Loan Officer</v>
      </c>
      <c r="I9" s="49" t="s">
        <v>310</v>
      </c>
      <c r="J9" s="49" t="s">
        <v>312</v>
      </c>
      <c r="K9" s="49" t="s">
        <v>314</v>
      </c>
      <c r="L9" s="11">
        <v>359404787</v>
      </c>
      <c r="M9" s="67" t="s">
        <v>315</v>
      </c>
      <c r="N9" s="49">
        <v>30000</v>
      </c>
      <c r="O9" s="49">
        <v>480</v>
      </c>
      <c r="P9" s="67" t="s">
        <v>134</v>
      </c>
      <c r="Q9" s="67">
        <v>45838</v>
      </c>
      <c r="R9" s="49">
        <v>30000</v>
      </c>
      <c r="S9" s="49">
        <v>5280</v>
      </c>
      <c r="T9" s="49">
        <v>0</v>
      </c>
      <c r="U9" s="68">
        <f t="shared" si="0"/>
        <v>24720</v>
      </c>
      <c r="V9" s="42" t="s">
        <v>197</v>
      </c>
      <c r="W9" s="69" t="s">
        <v>467</v>
      </c>
    </row>
    <row r="10" spans="1:23" ht="30" customHeight="1" x14ac:dyDescent="0.3">
      <c r="A10" s="65">
        <v>6</v>
      </c>
      <c r="B10" s="60" t="str">
        <f t="shared" si="1"/>
        <v>WB3721</v>
      </c>
      <c r="C10" s="50" t="str">
        <f t="shared" si="2"/>
        <v>Malbazar</v>
      </c>
      <c r="D10" s="50" t="str">
        <f t="shared" si="3"/>
        <v>FN25-26-03590</v>
      </c>
      <c r="E10" s="66" t="s">
        <v>488</v>
      </c>
      <c r="F10" s="50" t="str">
        <f t="shared" si="4"/>
        <v>Arun Singha Roy</v>
      </c>
      <c r="G10" s="50" t="str">
        <f t="shared" si="5"/>
        <v>SF0087955</v>
      </c>
      <c r="H10" s="50" t="str">
        <f t="shared" si="6"/>
        <v>Loan Officer</v>
      </c>
      <c r="I10" s="49" t="s">
        <v>321</v>
      </c>
      <c r="J10" s="49" t="s">
        <v>323</v>
      </c>
      <c r="K10" s="49" t="s">
        <v>324</v>
      </c>
      <c r="L10" s="11">
        <v>357316762</v>
      </c>
      <c r="M10" s="67" t="s">
        <v>325</v>
      </c>
      <c r="N10" s="49">
        <v>40000</v>
      </c>
      <c r="O10" s="49">
        <v>500</v>
      </c>
      <c r="P10" s="67" t="s">
        <v>134</v>
      </c>
      <c r="Q10" s="67">
        <v>45858</v>
      </c>
      <c r="R10" s="49">
        <v>21900</v>
      </c>
      <c r="S10" s="49">
        <v>9000</v>
      </c>
      <c r="T10" s="49">
        <v>0</v>
      </c>
      <c r="U10" s="68">
        <f t="shared" si="0"/>
        <v>12900</v>
      </c>
      <c r="V10" s="42" t="s">
        <v>197</v>
      </c>
      <c r="W10" s="69" t="s">
        <v>468</v>
      </c>
    </row>
    <row r="11" spans="1:23" ht="30" customHeight="1" x14ac:dyDescent="0.3">
      <c r="A11" s="65">
        <v>7</v>
      </c>
      <c r="B11" s="60" t="str">
        <f t="shared" si="1"/>
        <v>WB3721</v>
      </c>
      <c r="C11" s="50" t="str">
        <f t="shared" si="2"/>
        <v>Malbazar</v>
      </c>
      <c r="D11" s="50" t="str">
        <f t="shared" si="3"/>
        <v>FN25-26-03590</v>
      </c>
      <c r="E11" s="66" t="s">
        <v>489</v>
      </c>
      <c r="F11" s="50" t="str">
        <f t="shared" si="4"/>
        <v>Arun Singha Roy</v>
      </c>
      <c r="G11" s="50" t="str">
        <f t="shared" si="5"/>
        <v>SF0087955</v>
      </c>
      <c r="H11" s="50" t="str">
        <f t="shared" si="6"/>
        <v>Loan Officer</v>
      </c>
      <c r="I11" s="49" t="s">
        <v>335</v>
      </c>
      <c r="J11" s="49" t="s">
        <v>337</v>
      </c>
      <c r="K11" s="49" t="s">
        <v>338</v>
      </c>
      <c r="L11" s="11">
        <v>357246578</v>
      </c>
      <c r="M11" s="67" t="s">
        <v>339</v>
      </c>
      <c r="N11" s="49">
        <v>20000</v>
      </c>
      <c r="O11" s="49">
        <v>320</v>
      </c>
      <c r="P11" s="67" t="s">
        <v>134</v>
      </c>
      <c r="Q11" s="67">
        <v>45815</v>
      </c>
      <c r="R11" s="49">
        <v>4200</v>
      </c>
      <c r="S11" s="49">
        <v>4800</v>
      </c>
      <c r="T11" s="49">
        <v>0</v>
      </c>
      <c r="U11" s="68">
        <f t="shared" si="0"/>
        <v>-600</v>
      </c>
      <c r="V11" s="42" t="s">
        <v>197</v>
      </c>
      <c r="W11" s="69" t="s">
        <v>469</v>
      </c>
    </row>
    <row r="12" spans="1:23" ht="30" customHeight="1" x14ac:dyDescent="0.3">
      <c r="A12" s="65">
        <v>8</v>
      </c>
      <c r="B12" s="60" t="str">
        <f t="shared" si="1"/>
        <v>WB3721</v>
      </c>
      <c r="C12" s="50" t="str">
        <f t="shared" si="2"/>
        <v>Malbazar</v>
      </c>
      <c r="D12" s="50" t="str">
        <f t="shared" si="3"/>
        <v>FN25-26-03590</v>
      </c>
      <c r="E12" s="66" t="s">
        <v>489</v>
      </c>
      <c r="F12" s="50" t="str">
        <f t="shared" si="4"/>
        <v>Arun Singha Roy</v>
      </c>
      <c r="G12" s="50" t="str">
        <f t="shared" si="5"/>
        <v>SF0087955</v>
      </c>
      <c r="H12" s="50" t="str">
        <f t="shared" si="6"/>
        <v>Loan Officer</v>
      </c>
      <c r="I12" s="49" t="s">
        <v>345</v>
      </c>
      <c r="J12" s="49" t="s">
        <v>347</v>
      </c>
      <c r="K12" s="49" t="s">
        <v>350</v>
      </c>
      <c r="L12" s="11">
        <v>359487278</v>
      </c>
      <c r="M12" s="67" t="s">
        <v>351</v>
      </c>
      <c r="N12" s="49">
        <v>38000</v>
      </c>
      <c r="O12" s="49">
        <v>600</v>
      </c>
      <c r="P12" s="67" t="s">
        <v>135</v>
      </c>
      <c r="Q12" s="67">
        <v>45856</v>
      </c>
      <c r="R12" s="49">
        <v>5000</v>
      </c>
      <c r="S12" s="49">
        <v>0</v>
      </c>
      <c r="T12" s="49">
        <v>0</v>
      </c>
      <c r="U12" s="68">
        <f t="shared" si="0"/>
        <v>5000</v>
      </c>
      <c r="V12" s="42" t="s">
        <v>197</v>
      </c>
      <c r="W12" s="69" t="s">
        <v>470</v>
      </c>
    </row>
    <row r="13" spans="1:23" ht="30" customHeight="1" x14ac:dyDescent="0.3">
      <c r="A13" s="65">
        <v>9</v>
      </c>
      <c r="B13" s="60" t="str">
        <f t="shared" si="1"/>
        <v>WB3721</v>
      </c>
      <c r="C13" s="50" t="str">
        <f t="shared" si="2"/>
        <v>Malbazar</v>
      </c>
      <c r="D13" s="50" t="str">
        <f t="shared" si="3"/>
        <v>FN25-26-03590</v>
      </c>
      <c r="E13" s="66" t="s">
        <v>489</v>
      </c>
      <c r="F13" s="50" t="str">
        <f t="shared" si="4"/>
        <v>Arun Singha Roy</v>
      </c>
      <c r="G13" s="50" t="str">
        <f t="shared" si="5"/>
        <v>SF0087955</v>
      </c>
      <c r="H13" s="50" t="str">
        <f t="shared" si="6"/>
        <v>Loan Officer</v>
      </c>
      <c r="I13" s="49" t="s">
        <v>357</v>
      </c>
      <c r="J13" s="49" t="s">
        <v>359</v>
      </c>
      <c r="K13" s="49" t="s">
        <v>360</v>
      </c>
      <c r="L13" s="11">
        <v>356672184</v>
      </c>
      <c r="M13" s="67" t="s">
        <v>361</v>
      </c>
      <c r="N13" s="49">
        <v>30000</v>
      </c>
      <c r="O13" s="49">
        <v>480</v>
      </c>
      <c r="P13" s="67" t="s">
        <v>134</v>
      </c>
      <c r="Q13" s="67">
        <v>45827</v>
      </c>
      <c r="R13" s="49">
        <v>5000</v>
      </c>
      <c r="S13" s="49">
        <v>6240</v>
      </c>
      <c r="T13" s="49">
        <v>0</v>
      </c>
      <c r="U13" s="68">
        <f t="shared" si="0"/>
        <v>-1240</v>
      </c>
      <c r="V13" s="42" t="s">
        <v>197</v>
      </c>
      <c r="W13" s="69" t="s">
        <v>471</v>
      </c>
    </row>
    <row r="14" spans="1:23" ht="30" customHeight="1" x14ac:dyDescent="0.3">
      <c r="A14" s="65">
        <v>10</v>
      </c>
      <c r="B14" s="60" t="str">
        <f t="shared" si="1"/>
        <v>WB3721</v>
      </c>
      <c r="C14" s="50" t="str">
        <f t="shared" si="2"/>
        <v>Malbazar</v>
      </c>
      <c r="D14" s="50" t="str">
        <f t="shared" si="3"/>
        <v>FN25-26-03590</v>
      </c>
      <c r="E14" s="66" t="s">
        <v>489</v>
      </c>
      <c r="F14" s="50" t="str">
        <f t="shared" si="4"/>
        <v>Arun Singha Roy</v>
      </c>
      <c r="G14" s="50" t="str">
        <f t="shared" si="5"/>
        <v>SF0087955</v>
      </c>
      <c r="H14" s="50" t="str">
        <f t="shared" si="6"/>
        <v>Loan Officer</v>
      </c>
      <c r="I14" s="49" t="s">
        <v>365</v>
      </c>
      <c r="J14" s="49" t="s">
        <v>367</v>
      </c>
      <c r="K14" s="49" t="s">
        <v>368</v>
      </c>
      <c r="L14" s="11">
        <v>357429311</v>
      </c>
      <c r="M14" s="67" t="s">
        <v>330</v>
      </c>
      <c r="N14" s="49">
        <v>40000</v>
      </c>
      <c r="O14" s="49">
        <v>500</v>
      </c>
      <c r="P14" s="67" t="s">
        <v>134</v>
      </c>
      <c r="Q14" s="67">
        <v>45728</v>
      </c>
      <c r="R14" s="49">
        <v>26000</v>
      </c>
      <c r="S14" s="49">
        <v>13000</v>
      </c>
      <c r="T14" s="49">
        <v>0</v>
      </c>
      <c r="U14" s="68">
        <f t="shared" si="0"/>
        <v>13000</v>
      </c>
      <c r="V14" s="42" t="s">
        <v>197</v>
      </c>
      <c r="W14" s="69" t="s">
        <v>472</v>
      </c>
    </row>
    <row r="15" spans="1:23" ht="30" customHeight="1" x14ac:dyDescent="0.3">
      <c r="A15" s="65">
        <v>11</v>
      </c>
      <c r="B15" s="60" t="str">
        <f t="shared" si="1"/>
        <v>WB3721</v>
      </c>
      <c r="C15" s="50" t="str">
        <f t="shared" si="2"/>
        <v>Malbazar</v>
      </c>
      <c r="D15" s="50" t="str">
        <f t="shared" si="3"/>
        <v>FN25-26-03590</v>
      </c>
      <c r="E15" s="66" t="s">
        <v>489</v>
      </c>
      <c r="F15" s="50" t="str">
        <f t="shared" si="4"/>
        <v>Arun Singha Roy</v>
      </c>
      <c r="G15" s="50" t="str">
        <f t="shared" si="5"/>
        <v>SF0087955</v>
      </c>
      <c r="H15" s="50" t="str">
        <f t="shared" si="6"/>
        <v>Loan Officer</v>
      </c>
      <c r="I15" s="49" t="s">
        <v>372</v>
      </c>
      <c r="J15" s="49" t="s">
        <v>374</v>
      </c>
      <c r="K15" s="49" t="s">
        <v>375</v>
      </c>
      <c r="L15" s="11">
        <v>359483780</v>
      </c>
      <c r="M15" s="67" t="s">
        <v>376</v>
      </c>
      <c r="N15" s="49">
        <v>30000</v>
      </c>
      <c r="O15" s="49">
        <v>480</v>
      </c>
      <c r="P15" s="67" t="s">
        <v>135</v>
      </c>
      <c r="Q15" s="67">
        <v>45854</v>
      </c>
      <c r="R15" s="49">
        <v>9000</v>
      </c>
      <c r="S15" s="49">
        <v>4320</v>
      </c>
      <c r="T15" s="49">
        <v>0</v>
      </c>
      <c r="U15" s="68">
        <f t="shared" si="0"/>
        <v>4680</v>
      </c>
      <c r="V15" s="42" t="s">
        <v>197</v>
      </c>
      <c r="W15" s="69" t="s">
        <v>473</v>
      </c>
    </row>
    <row r="16" spans="1:23" ht="30" customHeight="1" x14ac:dyDescent="0.3">
      <c r="A16" s="65">
        <v>12</v>
      </c>
      <c r="B16" s="60" t="str">
        <f t="shared" si="1"/>
        <v>WB3721</v>
      </c>
      <c r="C16" s="50" t="str">
        <f t="shared" si="2"/>
        <v>Malbazar</v>
      </c>
      <c r="D16" s="50" t="str">
        <f t="shared" si="3"/>
        <v>FN25-26-03590</v>
      </c>
      <c r="E16" s="66" t="s">
        <v>489</v>
      </c>
      <c r="F16" s="50" t="str">
        <f t="shared" si="4"/>
        <v>Arun Singha Roy</v>
      </c>
      <c r="G16" s="50" t="str">
        <f t="shared" si="5"/>
        <v>SF0087955</v>
      </c>
      <c r="H16" s="50" t="str">
        <f t="shared" si="6"/>
        <v>Loan Officer</v>
      </c>
      <c r="I16" s="49" t="s">
        <v>310</v>
      </c>
      <c r="J16" s="49" t="s">
        <v>381</v>
      </c>
      <c r="K16" s="49" t="s">
        <v>383</v>
      </c>
      <c r="L16" s="11">
        <v>359625478</v>
      </c>
      <c r="M16" s="67" t="s">
        <v>384</v>
      </c>
      <c r="N16" s="49">
        <v>16000</v>
      </c>
      <c r="O16" s="49">
        <v>360</v>
      </c>
      <c r="P16" s="67" t="s">
        <v>135</v>
      </c>
      <c r="Q16" s="67">
        <v>45892</v>
      </c>
      <c r="R16" s="49">
        <v>16000</v>
      </c>
      <c r="S16" s="49">
        <v>0</v>
      </c>
      <c r="T16" s="49">
        <v>0</v>
      </c>
      <c r="U16" s="68">
        <f t="shared" si="0"/>
        <v>16000</v>
      </c>
      <c r="V16" s="42" t="s">
        <v>197</v>
      </c>
      <c r="W16" s="69" t="s">
        <v>474</v>
      </c>
    </row>
    <row r="17" spans="1:23" ht="30" customHeight="1" x14ac:dyDescent="0.3">
      <c r="A17" s="65">
        <v>13</v>
      </c>
      <c r="B17" s="60" t="str">
        <f t="shared" si="1"/>
        <v>WB3721</v>
      </c>
      <c r="C17" s="50" t="str">
        <f t="shared" si="2"/>
        <v>Malbazar</v>
      </c>
      <c r="D17" s="50" t="str">
        <f t="shared" si="3"/>
        <v>FN25-26-03590</v>
      </c>
      <c r="E17" s="66" t="s">
        <v>489</v>
      </c>
      <c r="F17" s="50" t="str">
        <f t="shared" si="4"/>
        <v>Arun Singha Roy</v>
      </c>
      <c r="G17" s="50" t="str">
        <f t="shared" si="5"/>
        <v>SF0087955</v>
      </c>
      <c r="H17" s="50" t="str">
        <f t="shared" si="6"/>
        <v>Loan Officer</v>
      </c>
      <c r="I17" s="49" t="s">
        <v>357</v>
      </c>
      <c r="J17" s="49" t="s">
        <v>462</v>
      </c>
      <c r="K17" s="49" t="s">
        <v>461</v>
      </c>
      <c r="L17" s="11">
        <v>356831314</v>
      </c>
      <c r="M17" s="67">
        <v>45429</v>
      </c>
      <c r="N17" s="49">
        <v>30000</v>
      </c>
      <c r="O17" s="49">
        <v>480</v>
      </c>
      <c r="P17" s="67" t="s">
        <v>135</v>
      </c>
      <c r="Q17" s="67">
        <v>45911</v>
      </c>
      <c r="R17" s="49">
        <v>1440</v>
      </c>
      <c r="S17" s="49">
        <v>0</v>
      </c>
      <c r="T17" s="49">
        <v>0</v>
      </c>
      <c r="U17" s="68">
        <f t="shared" si="0"/>
        <v>1440</v>
      </c>
      <c r="V17" s="42" t="s">
        <v>197</v>
      </c>
      <c r="W17" s="69" t="s">
        <v>475</v>
      </c>
    </row>
    <row r="18" spans="1:23" ht="30" customHeight="1" x14ac:dyDescent="0.3">
      <c r="A18" s="65">
        <v>14</v>
      </c>
      <c r="B18" s="60" t="str">
        <f t="shared" si="1"/>
        <v>WB3721</v>
      </c>
      <c r="C18" s="50" t="str">
        <f t="shared" si="2"/>
        <v>Malbazar</v>
      </c>
      <c r="D18" s="50" t="str">
        <f t="shared" si="3"/>
        <v>FN25-26-03590</v>
      </c>
      <c r="E18" s="66" t="s">
        <v>489</v>
      </c>
      <c r="F18" s="50" t="str">
        <f t="shared" si="4"/>
        <v>Arun Singha Roy</v>
      </c>
      <c r="G18" s="50" t="str">
        <f t="shared" si="5"/>
        <v>SF0087955</v>
      </c>
      <c r="H18" s="50" t="str">
        <f t="shared" si="6"/>
        <v>Loan Officer</v>
      </c>
      <c r="I18" s="49" t="s">
        <v>286</v>
      </c>
      <c r="J18" s="49" t="s">
        <v>388</v>
      </c>
      <c r="K18" s="49" t="s">
        <v>389</v>
      </c>
      <c r="L18" s="11">
        <v>357665271</v>
      </c>
      <c r="M18" s="67" t="s">
        <v>390</v>
      </c>
      <c r="N18" s="49">
        <v>40000</v>
      </c>
      <c r="O18" s="49">
        <v>640</v>
      </c>
      <c r="P18" s="67" t="s">
        <v>134</v>
      </c>
      <c r="Q18" s="67">
        <v>45887</v>
      </c>
      <c r="R18" s="49">
        <v>12000</v>
      </c>
      <c r="S18" s="49">
        <v>3200</v>
      </c>
      <c r="T18" s="49">
        <v>0</v>
      </c>
      <c r="U18" s="68">
        <f t="shared" si="0"/>
        <v>8800</v>
      </c>
      <c r="V18" s="42" t="s">
        <v>197</v>
      </c>
      <c r="W18" s="69" t="s">
        <v>476</v>
      </c>
    </row>
    <row r="19" spans="1:23" ht="30" customHeight="1" x14ac:dyDescent="0.3">
      <c r="A19" s="65">
        <v>15</v>
      </c>
      <c r="B19" s="60" t="str">
        <f t="shared" si="1"/>
        <v>WB3721</v>
      </c>
      <c r="C19" s="50" t="str">
        <f t="shared" si="2"/>
        <v>Malbazar</v>
      </c>
      <c r="D19" s="50" t="str">
        <f t="shared" si="3"/>
        <v>FN25-26-03590</v>
      </c>
      <c r="E19" s="66" t="s">
        <v>490</v>
      </c>
      <c r="F19" s="50" t="str">
        <f t="shared" si="4"/>
        <v>Arun Singha Roy</v>
      </c>
      <c r="G19" s="50" t="str">
        <f t="shared" si="5"/>
        <v>SF0087955</v>
      </c>
      <c r="H19" s="50" t="str">
        <f t="shared" si="6"/>
        <v>Loan Officer</v>
      </c>
      <c r="I19" s="49" t="s">
        <v>275</v>
      </c>
      <c r="J19" s="49" t="s">
        <v>392</v>
      </c>
      <c r="K19" s="49" t="s">
        <v>394</v>
      </c>
      <c r="L19" s="11">
        <v>359420853</v>
      </c>
      <c r="M19" s="67" t="s">
        <v>318</v>
      </c>
      <c r="N19" s="49">
        <v>30000</v>
      </c>
      <c r="O19" s="49">
        <v>480</v>
      </c>
      <c r="P19" s="67" t="s">
        <v>134</v>
      </c>
      <c r="Q19" s="67">
        <v>45842</v>
      </c>
      <c r="R19" s="49">
        <v>30000</v>
      </c>
      <c r="S19" s="49">
        <v>4800</v>
      </c>
      <c r="T19" s="49">
        <v>0</v>
      </c>
      <c r="U19" s="68">
        <f t="shared" si="0"/>
        <v>25200</v>
      </c>
      <c r="V19" s="42" t="s">
        <v>197</v>
      </c>
      <c r="W19" s="69" t="s">
        <v>477</v>
      </c>
    </row>
    <row r="20" spans="1:23" ht="30" customHeight="1" x14ac:dyDescent="0.3">
      <c r="A20" s="65">
        <v>16</v>
      </c>
      <c r="B20" s="60" t="str">
        <f t="shared" si="1"/>
        <v>WB3721</v>
      </c>
      <c r="C20" s="50" t="str">
        <f t="shared" si="2"/>
        <v>Malbazar</v>
      </c>
      <c r="D20" s="50" t="str">
        <f t="shared" si="3"/>
        <v>FN25-26-03590</v>
      </c>
      <c r="E20" s="66" t="s">
        <v>490</v>
      </c>
      <c r="F20" s="50" t="str">
        <f t="shared" si="4"/>
        <v>Arun Singha Roy</v>
      </c>
      <c r="G20" s="50" t="str">
        <f t="shared" si="5"/>
        <v>SF0087955</v>
      </c>
      <c r="H20" s="50" t="str">
        <f t="shared" si="6"/>
        <v>Loan Officer</v>
      </c>
      <c r="I20" s="49" t="s">
        <v>321</v>
      </c>
      <c r="J20" s="49" t="s">
        <v>398</v>
      </c>
      <c r="K20" s="49" t="s">
        <v>399</v>
      </c>
      <c r="L20" s="11">
        <v>356367116</v>
      </c>
      <c r="M20" s="67" t="s">
        <v>400</v>
      </c>
      <c r="N20" s="49">
        <v>40000</v>
      </c>
      <c r="O20" s="49">
        <v>500</v>
      </c>
      <c r="P20" s="67" t="s">
        <v>134</v>
      </c>
      <c r="Q20" s="67">
        <v>45824</v>
      </c>
      <c r="R20" s="49">
        <v>17500</v>
      </c>
      <c r="S20" s="49">
        <v>6500</v>
      </c>
      <c r="T20" s="49">
        <v>0</v>
      </c>
      <c r="U20" s="68">
        <f t="shared" si="0"/>
        <v>11000</v>
      </c>
      <c r="V20" s="42" t="s">
        <v>197</v>
      </c>
      <c r="W20" s="69" t="s">
        <v>478</v>
      </c>
    </row>
    <row r="21" spans="1:23" ht="30" customHeight="1" x14ac:dyDescent="0.3">
      <c r="A21" s="65">
        <v>17</v>
      </c>
      <c r="B21" s="60" t="str">
        <f t="shared" si="1"/>
        <v>WB3721</v>
      </c>
      <c r="C21" s="50" t="str">
        <f t="shared" si="2"/>
        <v>Malbazar</v>
      </c>
      <c r="D21" s="50" t="str">
        <f t="shared" si="3"/>
        <v>FN25-26-03590</v>
      </c>
      <c r="E21" s="66" t="s">
        <v>490</v>
      </c>
      <c r="F21" s="50" t="str">
        <f t="shared" si="4"/>
        <v>Arun Singha Roy</v>
      </c>
      <c r="G21" s="50" t="str">
        <f t="shared" si="5"/>
        <v>SF0087955</v>
      </c>
      <c r="H21" s="50" t="str">
        <f t="shared" si="6"/>
        <v>Loan Officer</v>
      </c>
      <c r="I21" s="49" t="s">
        <v>405</v>
      </c>
      <c r="J21" s="49" t="s">
        <v>407</v>
      </c>
      <c r="K21" s="49" t="s">
        <v>408</v>
      </c>
      <c r="L21" s="11">
        <v>359029458</v>
      </c>
      <c r="M21" s="67" t="s">
        <v>409</v>
      </c>
      <c r="N21" s="49">
        <v>40000</v>
      </c>
      <c r="O21" s="49">
        <v>900</v>
      </c>
      <c r="P21" s="67" t="s">
        <v>134</v>
      </c>
      <c r="Q21" s="67">
        <v>45799</v>
      </c>
      <c r="R21" s="49">
        <v>10000</v>
      </c>
      <c r="S21" s="49">
        <v>15300</v>
      </c>
      <c r="T21" s="49">
        <v>0</v>
      </c>
      <c r="U21" s="68">
        <f t="shared" si="0"/>
        <v>-5300</v>
      </c>
      <c r="V21" s="42" t="s">
        <v>197</v>
      </c>
      <c r="W21" s="69" t="s">
        <v>479</v>
      </c>
    </row>
    <row r="22" spans="1:23" ht="30" customHeight="1" x14ac:dyDescent="0.3">
      <c r="A22" s="65">
        <v>18</v>
      </c>
      <c r="B22" s="60" t="str">
        <f t="shared" si="1"/>
        <v>WB3721</v>
      </c>
      <c r="C22" s="50" t="str">
        <f t="shared" si="2"/>
        <v>Malbazar</v>
      </c>
      <c r="D22" s="50" t="str">
        <f t="shared" si="3"/>
        <v>FN25-26-03590</v>
      </c>
      <c r="E22" s="66" t="s">
        <v>490</v>
      </c>
      <c r="F22" s="50" t="str">
        <f t="shared" si="4"/>
        <v>Arun Singha Roy</v>
      </c>
      <c r="G22" s="50" t="str">
        <f t="shared" si="5"/>
        <v>SF0087955</v>
      </c>
      <c r="H22" s="50" t="str">
        <f t="shared" si="6"/>
        <v>Loan Officer</v>
      </c>
      <c r="I22" s="49" t="s">
        <v>411</v>
      </c>
      <c r="J22" s="49" t="s">
        <v>413</v>
      </c>
      <c r="K22" s="49" t="s">
        <v>414</v>
      </c>
      <c r="L22" s="11">
        <v>358613824</v>
      </c>
      <c r="M22" s="67" t="s">
        <v>415</v>
      </c>
      <c r="N22" s="49">
        <v>45000</v>
      </c>
      <c r="O22" s="49">
        <v>560</v>
      </c>
      <c r="P22" s="67" t="s">
        <v>134</v>
      </c>
      <c r="Q22" s="67">
        <v>45897</v>
      </c>
      <c r="R22" s="49">
        <v>27000</v>
      </c>
      <c r="S22" s="49">
        <v>1680</v>
      </c>
      <c r="T22" s="49">
        <v>0</v>
      </c>
      <c r="U22" s="68">
        <f t="shared" si="0"/>
        <v>25320</v>
      </c>
      <c r="V22" s="42" t="s">
        <v>197</v>
      </c>
      <c r="W22" s="69" t="s">
        <v>480</v>
      </c>
    </row>
    <row r="23" spans="1:23" ht="30" customHeight="1" x14ac:dyDescent="0.3">
      <c r="A23" s="65">
        <v>19</v>
      </c>
      <c r="B23" s="60" t="str">
        <f t="shared" si="1"/>
        <v>WB3721</v>
      </c>
      <c r="C23" s="50" t="str">
        <f t="shared" si="2"/>
        <v>Malbazar</v>
      </c>
      <c r="D23" s="50" t="str">
        <f t="shared" si="3"/>
        <v>FN25-26-03590</v>
      </c>
      <c r="E23" s="66" t="s">
        <v>490</v>
      </c>
      <c r="F23" s="50" t="str">
        <f t="shared" si="4"/>
        <v>Arun Singha Roy</v>
      </c>
      <c r="G23" s="50" t="str">
        <f t="shared" si="5"/>
        <v>SF0087955</v>
      </c>
      <c r="H23" s="50" t="str">
        <f t="shared" si="6"/>
        <v>Loan Officer</v>
      </c>
      <c r="I23" s="49" t="s">
        <v>345</v>
      </c>
      <c r="J23" s="49" t="s">
        <v>420</v>
      </c>
      <c r="K23" s="49" t="s">
        <v>421</v>
      </c>
      <c r="L23" s="11">
        <v>357670707</v>
      </c>
      <c r="M23" s="67" t="s">
        <v>422</v>
      </c>
      <c r="N23" s="49">
        <v>40000</v>
      </c>
      <c r="O23" s="49">
        <v>500</v>
      </c>
      <c r="P23" s="67" t="s">
        <v>134</v>
      </c>
      <c r="Q23" s="67">
        <v>45726</v>
      </c>
      <c r="R23" s="49">
        <v>25000</v>
      </c>
      <c r="S23" s="49">
        <v>14000</v>
      </c>
      <c r="T23" s="49">
        <v>0</v>
      </c>
      <c r="U23" s="68">
        <f t="shared" si="0"/>
        <v>11000</v>
      </c>
      <c r="V23" s="42" t="s">
        <v>197</v>
      </c>
      <c r="W23" s="69" t="s">
        <v>481</v>
      </c>
    </row>
    <row r="24" spans="1:23" ht="30" customHeight="1" x14ac:dyDescent="0.3">
      <c r="A24" s="65">
        <v>20</v>
      </c>
      <c r="B24" s="60" t="str">
        <f t="shared" si="1"/>
        <v>WB3721</v>
      </c>
      <c r="C24" s="50" t="str">
        <f t="shared" si="2"/>
        <v>Malbazar</v>
      </c>
      <c r="D24" s="50" t="str">
        <f t="shared" si="3"/>
        <v>FN25-26-03590</v>
      </c>
      <c r="E24" s="66" t="s">
        <v>490</v>
      </c>
      <c r="F24" s="50" t="str">
        <f t="shared" si="4"/>
        <v>Arun Singha Roy</v>
      </c>
      <c r="G24" s="50" t="str">
        <f t="shared" si="5"/>
        <v>SF0087955</v>
      </c>
      <c r="H24" s="50" t="str">
        <f t="shared" si="6"/>
        <v>Loan Officer</v>
      </c>
      <c r="I24" s="49" t="s">
        <v>423</v>
      </c>
      <c r="J24" s="49" t="s">
        <v>425</v>
      </c>
      <c r="K24" s="49" t="s">
        <v>426</v>
      </c>
      <c r="L24" s="11">
        <v>356624764</v>
      </c>
      <c r="M24" s="67" t="s">
        <v>427</v>
      </c>
      <c r="N24" s="49">
        <v>30000</v>
      </c>
      <c r="O24" s="49">
        <v>480</v>
      </c>
      <c r="P24" s="67" t="s">
        <v>134</v>
      </c>
      <c r="Q24" s="67">
        <v>45841</v>
      </c>
      <c r="R24" s="49">
        <v>12700</v>
      </c>
      <c r="S24" s="49">
        <v>11040</v>
      </c>
      <c r="T24" s="49">
        <v>0</v>
      </c>
      <c r="U24" s="68">
        <f t="shared" si="0"/>
        <v>1660</v>
      </c>
      <c r="V24" s="42" t="s">
        <v>197</v>
      </c>
      <c r="W24" s="69" t="s">
        <v>482</v>
      </c>
    </row>
    <row r="25" spans="1:23" ht="30" customHeight="1" x14ac:dyDescent="0.3">
      <c r="A25" s="65">
        <v>21</v>
      </c>
      <c r="B25" s="60" t="str">
        <f t="shared" si="1"/>
        <v>WB3721</v>
      </c>
      <c r="C25" s="50" t="str">
        <f t="shared" si="2"/>
        <v>Malbazar</v>
      </c>
      <c r="D25" s="50" t="str">
        <f t="shared" si="3"/>
        <v>FN25-26-03590</v>
      </c>
      <c r="E25" s="66" t="s">
        <v>490</v>
      </c>
      <c r="F25" s="50" t="str">
        <f t="shared" si="4"/>
        <v>Arun Singha Roy</v>
      </c>
      <c r="G25" s="50" t="str">
        <f t="shared" si="5"/>
        <v>SF0087955</v>
      </c>
      <c r="H25" s="50" t="str">
        <f t="shared" si="6"/>
        <v>Loan Officer</v>
      </c>
      <c r="I25" s="49" t="s">
        <v>405</v>
      </c>
      <c r="J25" s="49" t="s">
        <v>432</v>
      </c>
      <c r="K25" s="49" t="s">
        <v>433</v>
      </c>
      <c r="L25" s="11">
        <v>357504871</v>
      </c>
      <c r="M25" s="67" t="s">
        <v>371</v>
      </c>
      <c r="N25" s="49">
        <v>40000</v>
      </c>
      <c r="O25" s="49">
        <v>500</v>
      </c>
      <c r="P25" s="67" t="s">
        <v>134</v>
      </c>
      <c r="Q25" s="67">
        <v>45733</v>
      </c>
      <c r="R25" s="49">
        <v>30000</v>
      </c>
      <c r="S25" s="49">
        <v>13000</v>
      </c>
      <c r="T25" s="49">
        <v>0</v>
      </c>
      <c r="U25" s="68">
        <f t="shared" si="0"/>
        <v>17000</v>
      </c>
      <c r="V25" s="42" t="s">
        <v>197</v>
      </c>
      <c r="W25" s="69" t="s">
        <v>483</v>
      </c>
    </row>
    <row r="26" spans="1:23" ht="30" customHeight="1" x14ac:dyDescent="0.3">
      <c r="A26" s="65">
        <v>22</v>
      </c>
      <c r="B26" s="60" t="str">
        <f t="shared" si="1"/>
        <v>WB3721</v>
      </c>
      <c r="C26" s="50" t="str">
        <f t="shared" si="2"/>
        <v>Malbazar</v>
      </c>
      <c r="D26" s="50" t="str">
        <f t="shared" si="3"/>
        <v>FN25-26-03590</v>
      </c>
      <c r="E26" s="66" t="s">
        <v>490</v>
      </c>
      <c r="F26" s="50" t="str">
        <f t="shared" si="4"/>
        <v>Arun Singha Roy</v>
      </c>
      <c r="G26" s="50" t="str">
        <f t="shared" si="5"/>
        <v>SF0087955</v>
      </c>
      <c r="H26" s="50" t="str">
        <f t="shared" si="6"/>
        <v>Loan Officer</v>
      </c>
      <c r="I26" s="49" t="s">
        <v>275</v>
      </c>
      <c r="J26" s="49" t="s">
        <v>437</v>
      </c>
      <c r="K26" s="49" t="s">
        <v>438</v>
      </c>
      <c r="L26" s="11">
        <v>359485313</v>
      </c>
      <c r="M26" s="67" t="s">
        <v>376</v>
      </c>
      <c r="N26" s="49">
        <v>65000</v>
      </c>
      <c r="O26" s="49">
        <v>810</v>
      </c>
      <c r="P26" s="67" t="s">
        <v>135</v>
      </c>
      <c r="Q26" s="67">
        <v>45854</v>
      </c>
      <c r="R26" s="49">
        <v>65000</v>
      </c>
      <c r="S26" s="49">
        <v>7290</v>
      </c>
      <c r="T26" s="49">
        <v>0</v>
      </c>
      <c r="U26" s="68">
        <f t="shared" si="0"/>
        <v>57710</v>
      </c>
      <c r="V26" s="42" t="s">
        <v>197</v>
      </c>
      <c r="W26" s="69" t="s">
        <v>484</v>
      </c>
    </row>
    <row r="27" spans="1:23" ht="30" customHeight="1" x14ac:dyDescent="0.3">
      <c r="A27" s="65">
        <v>23</v>
      </c>
      <c r="B27" s="60" t="str">
        <f t="shared" si="1"/>
        <v>WB3721</v>
      </c>
      <c r="C27" s="50" t="str">
        <f t="shared" si="2"/>
        <v>Malbazar</v>
      </c>
      <c r="D27" s="50" t="str">
        <f t="shared" si="3"/>
        <v>FN25-26-03590</v>
      </c>
      <c r="E27" s="66" t="s">
        <v>490</v>
      </c>
      <c r="F27" s="50" t="str">
        <f t="shared" si="4"/>
        <v>Arun Singha Roy</v>
      </c>
      <c r="G27" s="50" t="str">
        <f t="shared" si="5"/>
        <v>SF0087955</v>
      </c>
      <c r="H27" s="50" t="str">
        <f t="shared" si="6"/>
        <v>Loan Officer</v>
      </c>
      <c r="I27" s="49" t="s">
        <v>345</v>
      </c>
      <c r="J27" s="49" t="s">
        <v>442</v>
      </c>
      <c r="K27" s="49" t="s">
        <v>443</v>
      </c>
      <c r="L27" s="11">
        <v>359536411</v>
      </c>
      <c r="M27" s="67" t="s">
        <v>444</v>
      </c>
      <c r="N27" s="49">
        <v>65000</v>
      </c>
      <c r="O27" s="49">
        <v>810</v>
      </c>
      <c r="P27" s="67" t="s">
        <v>135</v>
      </c>
      <c r="Q27" s="67">
        <v>45772</v>
      </c>
      <c r="R27" s="49">
        <v>27439</v>
      </c>
      <c r="S27" s="49">
        <v>0</v>
      </c>
      <c r="T27" s="49">
        <v>0</v>
      </c>
      <c r="U27" s="68">
        <f t="shared" si="0"/>
        <v>27439</v>
      </c>
      <c r="V27" s="42" t="s">
        <v>197</v>
      </c>
      <c r="W27" s="69" t="s">
        <v>485</v>
      </c>
    </row>
    <row r="28" spans="1:23" ht="30" customHeight="1" x14ac:dyDescent="0.3">
      <c r="A28" s="65">
        <v>24</v>
      </c>
      <c r="B28" s="60" t="str">
        <f t="shared" si="1"/>
        <v>WB3721</v>
      </c>
      <c r="C28" s="50" t="str">
        <f t="shared" si="2"/>
        <v>Malbazar</v>
      </c>
      <c r="D28" s="50" t="str">
        <f t="shared" si="3"/>
        <v>FN25-26-03590</v>
      </c>
      <c r="E28" s="66" t="s">
        <v>490</v>
      </c>
      <c r="F28" s="50" t="str">
        <f t="shared" si="4"/>
        <v>Arun Singha Roy</v>
      </c>
      <c r="G28" s="50" t="str">
        <f t="shared" si="5"/>
        <v>SF0087955</v>
      </c>
      <c r="H28" s="50" t="str">
        <f t="shared" si="6"/>
        <v>Loan Officer</v>
      </c>
      <c r="I28" s="49" t="s">
        <v>449</v>
      </c>
      <c r="J28" s="49" t="s">
        <v>451</v>
      </c>
      <c r="K28" s="49" t="s">
        <v>452</v>
      </c>
      <c r="L28" s="11">
        <v>356608410</v>
      </c>
      <c r="M28" s="67" t="s">
        <v>427</v>
      </c>
      <c r="N28" s="49">
        <v>40000</v>
      </c>
      <c r="O28" s="49">
        <v>640</v>
      </c>
      <c r="P28" s="67" t="s">
        <v>134</v>
      </c>
      <c r="Q28" s="67">
        <v>45819</v>
      </c>
      <c r="R28" s="49">
        <v>7200</v>
      </c>
      <c r="S28" s="49">
        <v>8320</v>
      </c>
      <c r="T28" s="49">
        <v>0</v>
      </c>
      <c r="U28" s="68">
        <f t="shared" si="0"/>
        <v>-1120</v>
      </c>
      <c r="V28" s="42" t="s">
        <v>197</v>
      </c>
      <c r="W28" s="69" t="s">
        <v>486</v>
      </c>
    </row>
    <row r="29" spans="1:23" ht="30" customHeight="1" x14ac:dyDescent="0.3">
      <c r="A29" s="65">
        <v>25</v>
      </c>
      <c r="B29" s="60" t="str">
        <f t="shared" si="1"/>
        <v>WB3721</v>
      </c>
      <c r="C29" s="50" t="str">
        <f t="shared" si="2"/>
        <v>Malbazar</v>
      </c>
      <c r="D29" s="50" t="str">
        <f t="shared" si="3"/>
        <v>FN25-26-03590</v>
      </c>
      <c r="E29" s="66" t="s">
        <v>488</v>
      </c>
      <c r="F29" s="50" t="str">
        <f t="shared" si="4"/>
        <v>Arun Singha Roy</v>
      </c>
      <c r="G29" s="50" t="str">
        <f t="shared" si="5"/>
        <v>SF0087955</v>
      </c>
      <c r="H29" s="50" t="str">
        <f t="shared" si="6"/>
        <v>Loan Officer</v>
      </c>
      <c r="I29" s="49" t="s">
        <v>365</v>
      </c>
      <c r="J29" s="49" t="s">
        <v>455</v>
      </c>
      <c r="K29" s="49" t="s">
        <v>456</v>
      </c>
      <c r="L29" s="11">
        <v>357163407</v>
      </c>
      <c r="M29" s="67" t="s">
        <v>457</v>
      </c>
      <c r="N29" s="49">
        <v>45000</v>
      </c>
      <c r="O29" s="49">
        <v>560</v>
      </c>
      <c r="P29" s="67" t="s">
        <v>134</v>
      </c>
      <c r="Q29" s="67">
        <v>45791</v>
      </c>
      <c r="R29" s="49">
        <v>22000</v>
      </c>
      <c r="S29" s="49">
        <v>10080</v>
      </c>
      <c r="T29" s="49">
        <v>0</v>
      </c>
      <c r="U29" s="68">
        <f t="shared" si="0"/>
        <v>11920</v>
      </c>
      <c r="V29" s="42" t="s">
        <v>197</v>
      </c>
      <c r="W29" s="69" t="s">
        <v>487</v>
      </c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R1" zoomScale="90" zoomScaleNormal="90" workbookViewId="0">
      <pane ySplit="4" topLeftCell="A5" activePane="bottomLeft" state="frozen"/>
      <selection pane="bottomLeft" activeCell="AJ1" sqref="AJ1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1.81640625" style="116" customWidth="1"/>
    <col min="26" max="26" width="14.26953125" style="116" customWidth="1"/>
    <col min="27" max="27" width="12.08984375" style="116" customWidth="1"/>
    <col min="28" max="34" width="8.81640625" style="116" customWidth="1"/>
    <col min="35" max="35" width="11.6328125" style="116" customWidth="1"/>
    <col min="3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492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493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494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230</v>
      </c>
      <c r="BH3" s="115" t="s">
        <v>232</v>
      </c>
      <c r="BI3" s="102"/>
      <c r="BJ3" s="102"/>
      <c r="BK3" s="102"/>
      <c r="BL3" s="103"/>
      <c r="BM3" s="104"/>
      <c r="BN3" s="102"/>
      <c r="BO3" s="102"/>
      <c r="BP3" s="102"/>
      <c r="BQ3" s="115" t="s">
        <v>230</v>
      </c>
      <c r="BR3" s="115" t="s">
        <v>232</v>
      </c>
    </row>
    <row r="4" spans="1:70" ht="39" x14ac:dyDescent="0.35">
      <c r="A4" s="109" t="s">
        <v>217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218</v>
      </c>
      <c r="I4" s="109" t="s">
        <v>21</v>
      </c>
      <c r="J4" s="109" t="s">
        <v>219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220</v>
      </c>
      <c r="T4" s="109" t="s">
        <v>221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222</v>
      </c>
      <c r="AG4" s="109" t="s">
        <v>223</v>
      </c>
      <c r="AH4" s="109" t="s">
        <v>224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225</v>
      </c>
      <c r="AN4" s="109" t="s">
        <v>44</v>
      </c>
      <c r="AO4" s="109" t="s">
        <v>45</v>
      </c>
      <c r="AP4" s="109" t="s">
        <v>226</v>
      </c>
      <c r="AQ4" s="109" t="s">
        <v>227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228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229</v>
      </c>
      <c r="BG4" s="55" t="s">
        <v>130</v>
      </c>
      <c r="BH4" s="12" t="s">
        <v>240</v>
      </c>
      <c r="BI4" s="12" t="s">
        <v>241</v>
      </c>
      <c r="BJ4" s="12" t="s">
        <v>242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95" t="s">
        <v>246</v>
      </c>
      <c r="C5" s="95" t="s">
        <v>247</v>
      </c>
      <c r="D5" s="95" t="s">
        <v>248</v>
      </c>
      <c r="E5" s="95" t="s">
        <v>249</v>
      </c>
      <c r="F5" s="95" t="s">
        <v>249</v>
      </c>
      <c r="G5" s="95" t="s">
        <v>250</v>
      </c>
      <c r="H5" s="95" t="s">
        <v>251</v>
      </c>
      <c r="I5" s="95">
        <v>209539</v>
      </c>
      <c r="J5" s="95" t="s">
        <v>252</v>
      </c>
      <c r="K5" s="95">
        <v>209539</v>
      </c>
      <c r="L5" s="95" t="s">
        <v>253</v>
      </c>
      <c r="M5" s="95" t="s">
        <v>254</v>
      </c>
      <c r="N5" s="95">
        <v>542060</v>
      </c>
      <c r="O5" s="95" t="s">
        <v>255</v>
      </c>
      <c r="P5" s="95">
        <v>901684</v>
      </c>
      <c r="Q5" s="95" t="s">
        <v>256</v>
      </c>
      <c r="R5" s="95" t="s">
        <v>257</v>
      </c>
      <c r="S5" s="95" t="s">
        <v>258</v>
      </c>
      <c r="T5" s="95" t="s">
        <v>258</v>
      </c>
      <c r="U5" s="95" t="s">
        <v>259</v>
      </c>
      <c r="V5" s="95" t="s">
        <v>260</v>
      </c>
      <c r="W5" s="95">
        <v>0</v>
      </c>
      <c r="X5" s="95" t="s">
        <v>261</v>
      </c>
      <c r="Y5" s="95">
        <v>355426425</v>
      </c>
      <c r="Z5" s="95" t="s">
        <v>262</v>
      </c>
      <c r="AA5" s="95" t="s">
        <v>263</v>
      </c>
      <c r="AB5" s="95">
        <v>40000</v>
      </c>
      <c r="AC5" s="95" t="s">
        <v>264</v>
      </c>
      <c r="AD5" s="95">
        <v>102</v>
      </c>
      <c r="AE5" s="95" t="s">
        <v>265</v>
      </c>
      <c r="AF5" s="95" t="s">
        <v>266</v>
      </c>
      <c r="AG5" s="95" t="s">
        <v>267</v>
      </c>
      <c r="AH5" s="95" t="s">
        <v>268</v>
      </c>
      <c r="AI5" s="95" t="s">
        <v>269</v>
      </c>
      <c r="AJ5" s="95">
        <v>500</v>
      </c>
      <c r="AK5" s="95">
        <v>500</v>
      </c>
      <c r="AL5" s="95" t="s">
        <v>270</v>
      </c>
      <c r="AM5" s="95">
        <v>30379.02</v>
      </c>
      <c r="AN5" s="95">
        <v>10120.98</v>
      </c>
      <c r="AO5" s="95">
        <v>40500</v>
      </c>
      <c r="AP5" s="95">
        <v>9620.98</v>
      </c>
      <c r="AQ5" s="95">
        <v>498.02</v>
      </c>
      <c r="AR5" s="95">
        <v>10119</v>
      </c>
      <c r="AS5" s="95">
        <v>9006</v>
      </c>
      <c r="AT5" s="95">
        <v>494</v>
      </c>
      <c r="AU5" s="95">
        <v>9500</v>
      </c>
      <c r="AV5" s="95">
        <v>100</v>
      </c>
      <c r="AW5" s="95">
        <v>0</v>
      </c>
      <c r="AX5" s="95">
        <v>0</v>
      </c>
      <c r="AY5" s="127">
        <v>0</v>
      </c>
      <c r="AZ5" s="95">
        <v>0</v>
      </c>
      <c r="BA5" s="95">
        <v>0</v>
      </c>
      <c r="BB5" s="95" t="s">
        <v>271</v>
      </c>
      <c r="BC5" s="95"/>
      <c r="BD5" s="95"/>
      <c r="BE5" s="95"/>
      <c r="BF5" s="95"/>
      <c r="BG5" s="95"/>
      <c r="BH5" s="97" t="s">
        <v>491</v>
      </c>
      <c r="BI5" s="95" t="s">
        <v>105</v>
      </c>
      <c r="BJ5" s="97" t="s">
        <v>488</v>
      </c>
      <c r="BK5" s="95"/>
      <c r="BL5" s="95" t="s">
        <v>109</v>
      </c>
      <c r="BM5" s="98" t="s">
        <v>114</v>
      </c>
      <c r="BN5" s="99" t="s">
        <v>194</v>
      </c>
      <c r="BO5" s="95" t="s">
        <v>234</v>
      </c>
      <c r="BP5" s="122">
        <v>12000</v>
      </c>
      <c r="BQ5" s="42" t="s">
        <v>197</v>
      </c>
      <c r="BR5" s="96" t="s">
        <v>463</v>
      </c>
    </row>
    <row r="6" spans="1:70" ht="30" customHeight="1" x14ac:dyDescent="0.35">
      <c r="A6" s="95">
        <v>2</v>
      </c>
      <c r="B6" s="95" t="s">
        <v>246</v>
      </c>
      <c r="C6" s="95" t="s">
        <v>247</v>
      </c>
      <c r="D6" s="95" t="s">
        <v>248</v>
      </c>
      <c r="E6" s="95" t="s">
        <v>249</v>
      </c>
      <c r="F6" s="95" t="s">
        <v>249</v>
      </c>
      <c r="G6" s="95" t="s">
        <v>250</v>
      </c>
      <c r="H6" s="95" t="s">
        <v>251</v>
      </c>
      <c r="I6" s="95">
        <v>201845</v>
      </c>
      <c r="J6" s="95" t="s">
        <v>272</v>
      </c>
      <c r="K6" s="95">
        <v>201845</v>
      </c>
      <c r="L6" s="95" t="s">
        <v>273</v>
      </c>
      <c r="M6" s="95" t="s">
        <v>274</v>
      </c>
      <c r="N6" s="95">
        <v>541697</v>
      </c>
      <c r="O6" s="95" t="s">
        <v>275</v>
      </c>
      <c r="P6" s="95">
        <v>901120</v>
      </c>
      <c r="Q6" s="95" t="s">
        <v>276</v>
      </c>
      <c r="R6" s="95" t="s">
        <v>257</v>
      </c>
      <c r="S6" s="95" t="s">
        <v>277</v>
      </c>
      <c r="T6" s="95" t="s">
        <v>277</v>
      </c>
      <c r="U6" s="95" t="s">
        <v>278</v>
      </c>
      <c r="V6" s="95" t="s">
        <v>260</v>
      </c>
      <c r="W6" s="95">
        <v>0</v>
      </c>
      <c r="X6" s="95" t="s">
        <v>261</v>
      </c>
      <c r="Y6" s="95">
        <v>356205285</v>
      </c>
      <c r="Z6" s="95" t="s">
        <v>279</v>
      </c>
      <c r="AA6" s="95" t="s">
        <v>280</v>
      </c>
      <c r="AB6" s="95">
        <v>40000</v>
      </c>
      <c r="AC6" s="95" t="s">
        <v>281</v>
      </c>
      <c r="AD6" s="95">
        <v>102</v>
      </c>
      <c r="AE6" s="95" t="s">
        <v>265</v>
      </c>
      <c r="AF6" s="95" t="s">
        <v>282</v>
      </c>
      <c r="AG6" s="95" t="s">
        <v>283</v>
      </c>
      <c r="AH6" s="95" t="s">
        <v>268</v>
      </c>
      <c r="AI6" s="95" t="s">
        <v>284</v>
      </c>
      <c r="AJ6" s="95">
        <v>500</v>
      </c>
      <c r="AK6" s="95">
        <v>500</v>
      </c>
      <c r="AL6" s="95" t="s">
        <v>285</v>
      </c>
      <c r="AM6" s="95">
        <v>28063.45</v>
      </c>
      <c r="AN6" s="95">
        <v>9936.5499999999993</v>
      </c>
      <c r="AO6" s="95">
        <v>38000</v>
      </c>
      <c r="AP6" s="95">
        <v>11936.55</v>
      </c>
      <c r="AQ6" s="95">
        <v>771.45</v>
      </c>
      <c r="AR6" s="95">
        <v>12708</v>
      </c>
      <c r="AS6" s="95">
        <v>8303.1200000000008</v>
      </c>
      <c r="AT6" s="95">
        <v>696.88</v>
      </c>
      <c r="AU6" s="95">
        <v>9000</v>
      </c>
      <c r="AV6" s="95">
        <v>94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271</v>
      </c>
      <c r="BC6" s="95"/>
      <c r="BD6" s="95"/>
      <c r="BE6" s="95"/>
      <c r="BF6" s="95"/>
      <c r="BG6" s="95"/>
      <c r="BH6" s="97" t="s">
        <v>491</v>
      </c>
      <c r="BI6" s="95" t="s">
        <v>105</v>
      </c>
      <c r="BJ6" s="97" t="s">
        <v>488</v>
      </c>
      <c r="BK6" s="95"/>
      <c r="BL6" s="95" t="s">
        <v>109</v>
      </c>
      <c r="BM6" s="98" t="s">
        <v>114</v>
      </c>
      <c r="BN6" s="99" t="s">
        <v>194</v>
      </c>
      <c r="BO6" s="95" t="s">
        <v>234</v>
      </c>
      <c r="BP6" s="123">
        <v>14000</v>
      </c>
      <c r="BQ6" s="42" t="s">
        <v>197</v>
      </c>
      <c r="BR6" s="96" t="s">
        <v>464</v>
      </c>
    </row>
    <row r="7" spans="1:70" ht="30" customHeight="1" x14ac:dyDescent="0.35">
      <c r="A7" s="95">
        <v>3</v>
      </c>
      <c r="B7" s="95" t="s">
        <v>246</v>
      </c>
      <c r="C7" s="95" t="s">
        <v>247</v>
      </c>
      <c r="D7" s="95" t="s">
        <v>248</v>
      </c>
      <c r="E7" s="95" t="s">
        <v>249</v>
      </c>
      <c r="F7" s="95" t="s">
        <v>249</v>
      </c>
      <c r="G7" s="95" t="s">
        <v>250</v>
      </c>
      <c r="H7" s="95" t="s">
        <v>251</v>
      </c>
      <c r="I7" s="95">
        <v>201845</v>
      </c>
      <c r="J7" s="95" t="s">
        <v>272</v>
      </c>
      <c r="K7" s="95">
        <v>201845</v>
      </c>
      <c r="L7" s="95" t="s">
        <v>273</v>
      </c>
      <c r="M7" s="95" t="s">
        <v>274</v>
      </c>
      <c r="N7" s="95">
        <v>541700</v>
      </c>
      <c r="O7" s="95" t="s">
        <v>286</v>
      </c>
      <c r="P7" s="95">
        <v>901124</v>
      </c>
      <c r="Q7" s="95" t="s">
        <v>287</v>
      </c>
      <c r="R7" s="95" t="s">
        <v>288</v>
      </c>
      <c r="S7" s="95" t="s">
        <v>289</v>
      </c>
      <c r="T7" s="95" t="s">
        <v>289</v>
      </c>
      <c r="U7" s="95" t="s">
        <v>278</v>
      </c>
      <c r="V7" s="95" t="s">
        <v>260</v>
      </c>
      <c r="W7" s="95">
        <v>0</v>
      </c>
      <c r="X7" s="95" t="s">
        <v>261</v>
      </c>
      <c r="Y7" s="95">
        <v>359393235</v>
      </c>
      <c r="Z7" s="95" t="s">
        <v>290</v>
      </c>
      <c r="AA7" s="95" t="s">
        <v>291</v>
      </c>
      <c r="AB7" s="95">
        <v>30000</v>
      </c>
      <c r="AC7" s="95" t="s">
        <v>281</v>
      </c>
      <c r="AD7" s="95">
        <v>75</v>
      </c>
      <c r="AE7" s="95" t="s">
        <v>292</v>
      </c>
      <c r="AF7" s="95" t="s">
        <v>293</v>
      </c>
      <c r="AG7" s="95" t="s">
        <v>294</v>
      </c>
      <c r="AH7" s="95" t="s">
        <v>268</v>
      </c>
      <c r="AI7" s="95" t="s">
        <v>295</v>
      </c>
      <c r="AJ7" s="95">
        <v>480</v>
      </c>
      <c r="AK7" s="95">
        <v>480</v>
      </c>
      <c r="AL7" s="95" t="s">
        <v>285</v>
      </c>
      <c r="AM7" s="95">
        <v>3696.39</v>
      </c>
      <c r="AN7" s="95">
        <v>1583.61</v>
      </c>
      <c r="AO7" s="95">
        <v>5280</v>
      </c>
      <c r="AP7" s="95">
        <v>26303.61</v>
      </c>
      <c r="AQ7" s="95">
        <v>4233.3900000000003</v>
      </c>
      <c r="AR7" s="95">
        <v>30537</v>
      </c>
      <c r="AS7" s="95">
        <v>6657.23</v>
      </c>
      <c r="AT7" s="95">
        <v>1982.77</v>
      </c>
      <c r="AU7" s="95">
        <v>8640</v>
      </c>
      <c r="AV7" s="95">
        <v>29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271</v>
      </c>
      <c r="BC7" s="95"/>
      <c r="BD7" s="95"/>
      <c r="BE7" s="95"/>
      <c r="BF7" s="95"/>
      <c r="BG7" s="95"/>
      <c r="BH7" s="97" t="s">
        <v>491</v>
      </c>
      <c r="BI7" s="95" t="s">
        <v>105</v>
      </c>
      <c r="BJ7" s="97" t="s">
        <v>488</v>
      </c>
      <c r="BK7" s="95"/>
      <c r="BL7" s="95" t="s">
        <v>109</v>
      </c>
      <c r="BM7" s="98" t="s">
        <v>114</v>
      </c>
      <c r="BN7" s="99" t="s">
        <v>194</v>
      </c>
      <c r="BO7" s="95" t="s">
        <v>234</v>
      </c>
      <c r="BP7" s="123">
        <v>30000</v>
      </c>
      <c r="BQ7" s="42" t="s">
        <v>197</v>
      </c>
      <c r="BR7" s="96" t="s">
        <v>465</v>
      </c>
    </row>
    <row r="8" spans="1:70" ht="30" customHeight="1" x14ac:dyDescent="0.35">
      <c r="A8" s="95">
        <v>4</v>
      </c>
      <c r="B8" s="124" t="s">
        <v>246</v>
      </c>
      <c r="C8" s="124" t="s">
        <v>247</v>
      </c>
      <c r="D8" s="124" t="s">
        <v>248</v>
      </c>
      <c r="E8" s="124" t="s">
        <v>249</v>
      </c>
      <c r="F8" s="124" t="s">
        <v>249</v>
      </c>
      <c r="G8" s="124" t="s">
        <v>250</v>
      </c>
      <c r="H8" s="124" t="s">
        <v>251</v>
      </c>
      <c r="I8" s="124">
        <v>201845</v>
      </c>
      <c r="J8" s="124" t="s">
        <v>272</v>
      </c>
      <c r="K8" s="124">
        <v>201845</v>
      </c>
      <c r="L8" s="124" t="s">
        <v>296</v>
      </c>
      <c r="M8" s="124" t="s">
        <v>297</v>
      </c>
      <c r="N8" s="124">
        <v>541613</v>
      </c>
      <c r="O8" s="124" t="s">
        <v>298</v>
      </c>
      <c r="P8" s="124">
        <v>901034</v>
      </c>
      <c r="Q8" s="124" t="s">
        <v>299</v>
      </c>
      <c r="R8" s="124" t="s">
        <v>288</v>
      </c>
      <c r="S8" s="95" t="s">
        <v>300</v>
      </c>
      <c r="T8" s="124" t="s">
        <v>300</v>
      </c>
      <c r="U8" s="124" t="s">
        <v>259</v>
      </c>
      <c r="V8" s="124" t="s">
        <v>301</v>
      </c>
      <c r="W8" s="124">
        <v>0</v>
      </c>
      <c r="X8" s="124" t="s">
        <v>261</v>
      </c>
      <c r="Y8" s="124">
        <v>356762400</v>
      </c>
      <c r="Z8" s="124" t="s">
        <v>302</v>
      </c>
      <c r="AA8" s="125" t="s">
        <v>303</v>
      </c>
      <c r="AB8" s="124">
        <v>20000</v>
      </c>
      <c r="AC8" s="124" t="s">
        <v>264</v>
      </c>
      <c r="AD8" s="124">
        <v>75</v>
      </c>
      <c r="AE8" s="124" t="s">
        <v>304</v>
      </c>
      <c r="AF8" s="125" t="s">
        <v>305</v>
      </c>
      <c r="AG8" s="125" t="s">
        <v>306</v>
      </c>
      <c r="AH8" s="124" t="s">
        <v>307</v>
      </c>
      <c r="AI8" s="125" t="s">
        <v>308</v>
      </c>
      <c r="AJ8" s="125">
        <v>320</v>
      </c>
      <c r="AK8" s="125">
        <v>320</v>
      </c>
      <c r="AL8" s="125" t="s">
        <v>309</v>
      </c>
      <c r="AM8" s="125">
        <v>18531.55</v>
      </c>
      <c r="AN8" s="125">
        <v>3868.45</v>
      </c>
      <c r="AO8" s="125">
        <v>22400</v>
      </c>
      <c r="AP8" s="125">
        <v>1468.45</v>
      </c>
      <c r="AQ8" s="125">
        <v>20.55</v>
      </c>
      <c r="AR8" s="124">
        <v>1489</v>
      </c>
      <c r="AS8" s="124">
        <v>1468.45</v>
      </c>
      <c r="AT8" s="124">
        <v>20.55</v>
      </c>
      <c r="AU8" s="124">
        <v>1489</v>
      </c>
      <c r="AV8" s="124">
        <v>88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 t="s">
        <v>271</v>
      </c>
      <c r="BC8" s="125"/>
      <c r="BD8" s="125"/>
      <c r="BE8" s="125"/>
      <c r="BF8" s="125"/>
      <c r="BG8" s="95"/>
      <c r="BH8" s="97" t="s">
        <v>491</v>
      </c>
      <c r="BI8" s="95" t="s">
        <v>105</v>
      </c>
      <c r="BJ8" s="97" t="s">
        <v>488</v>
      </c>
      <c r="BK8" s="95"/>
      <c r="BL8" s="95" t="s">
        <v>109</v>
      </c>
      <c r="BM8" s="98" t="s">
        <v>114</v>
      </c>
      <c r="BN8" s="99" t="s">
        <v>194</v>
      </c>
      <c r="BO8" s="95" t="s">
        <v>234</v>
      </c>
      <c r="BP8" s="123">
        <v>9000</v>
      </c>
      <c r="BQ8" s="42" t="s">
        <v>197</v>
      </c>
      <c r="BR8" s="96" t="s">
        <v>466</v>
      </c>
    </row>
    <row r="9" spans="1:70" ht="30" customHeight="1" x14ac:dyDescent="0.35">
      <c r="A9" s="95">
        <v>5</v>
      </c>
      <c r="B9" s="124" t="s">
        <v>246</v>
      </c>
      <c r="C9" s="124" t="s">
        <v>247</v>
      </c>
      <c r="D9" s="124" t="s">
        <v>248</v>
      </c>
      <c r="E9" s="124" t="s">
        <v>249</v>
      </c>
      <c r="F9" s="124" t="s">
        <v>249</v>
      </c>
      <c r="G9" s="124" t="s">
        <v>250</v>
      </c>
      <c r="H9" s="124" t="s">
        <v>251</v>
      </c>
      <c r="I9" s="124">
        <v>228052</v>
      </c>
      <c r="J9" s="124" t="s">
        <v>252</v>
      </c>
      <c r="K9" s="124">
        <v>228052</v>
      </c>
      <c r="L9" s="124" t="s">
        <v>296</v>
      </c>
      <c r="M9" s="124" t="s">
        <v>297</v>
      </c>
      <c r="N9" s="124">
        <v>542059</v>
      </c>
      <c r="O9" s="124" t="s">
        <v>310</v>
      </c>
      <c r="P9" s="124">
        <v>901683</v>
      </c>
      <c r="Q9" s="124" t="s">
        <v>311</v>
      </c>
      <c r="R9" s="124" t="s">
        <v>288</v>
      </c>
      <c r="S9" s="124" t="s">
        <v>312</v>
      </c>
      <c r="T9" s="124" t="s">
        <v>312</v>
      </c>
      <c r="U9" s="124" t="s">
        <v>278</v>
      </c>
      <c r="V9" s="124" t="s">
        <v>260</v>
      </c>
      <c r="W9" s="124">
        <v>0</v>
      </c>
      <c r="X9" s="124" t="s">
        <v>313</v>
      </c>
      <c r="Y9" s="124">
        <v>359404787</v>
      </c>
      <c r="Z9" s="124" t="s">
        <v>314</v>
      </c>
      <c r="AA9" s="125" t="s">
        <v>315</v>
      </c>
      <c r="AB9" s="124">
        <v>30000</v>
      </c>
      <c r="AC9" s="124" t="s">
        <v>264</v>
      </c>
      <c r="AD9" s="124">
        <v>75</v>
      </c>
      <c r="AE9" s="124" t="s">
        <v>292</v>
      </c>
      <c r="AF9" s="125" t="s">
        <v>316</v>
      </c>
      <c r="AG9" s="125" t="s">
        <v>317</v>
      </c>
      <c r="AH9" s="124" t="s">
        <v>268</v>
      </c>
      <c r="AI9" s="125" t="s">
        <v>318</v>
      </c>
      <c r="AJ9" s="125">
        <v>480</v>
      </c>
      <c r="AK9" s="125">
        <v>480</v>
      </c>
      <c r="AL9" s="125" t="s">
        <v>319</v>
      </c>
      <c r="AM9" s="125">
        <v>3824.36</v>
      </c>
      <c r="AN9" s="125">
        <v>1455.64</v>
      </c>
      <c r="AO9" s="125">
        <v>5280</v>
      </c>
      <c r="AP9" s="125">
        <v>26175.64</v>
      </c>
      <c r="AQ9" s="125">
        <v>4188.3599999999997</v>
      </c>
      <c r="AR9" s="124">
        <v>30364</v>
      </c>
      <c r="AS9" s="124">
        <v>7056.04</v>
      </c>
      <c r="AT9" s="124">
        <v>2063.96</v>
      </c>
      <c r="AU9" s="124">
        <v>9120</v>
      </c>
      <c r="AV9" s="124">
        <v>30</v>
      </c>
      <c r="AW9" s="95">
        <v>0</v>
      </c>
      <c r="AX9" s="95">
        <v>0</v>
      </c>
      <c r="AY9" s="95">
        <v>0</v>
      </c>
      <c r="AZ9" s="95">
        <v>0</v>
      </c>
      <c r="BA9" s="95">
        <v>0</v>
      </c>
      <c r="BB9" s="95" t="s">
        <v>271</v>
      </c>
      <c r="BC9" s="125"/>
      <c r="BD9" s="125"/>
      <c r="BE9" s="125"/>
      <c r="BF9" s="125"/>
      <c r="BG9" s="95"/>
      <c r="BH9" s="97" t="s">
        <v>491</v>
      </c>
      <c r="BI9" s="95" t="s">
        <v>105</v>
      </c>
      <c r="BJ9" s="97" t="s">
        <v>488</v>
      </c>
      <c r="BK9" s="95"/>
      <c r="BL9" s="95" t="s">
        <v>109</v>
      </c>
      <c r="BM9" s="98" t="s">
        <v>114</v>
      </c>
      <c r="BN9" s="99" t="s">
        <v>194</v>
      </c>
      <c r="BO9" s="95" t="s">
        <v>234</v>
      </c>
      <c r="BP9" s="123">
        <v>30000</v>
      </c>
      <c r="BQ9" s="42" t="s">
        <v>197</v>
      </c>
      <c r="BR9" s="96" t="s">
        <v>467</v>
      </c>
    </row>
    <row r="10" spans="1:70" ht="30" customHeight="1" x14ac:dyDescent="0.35">
      <c r="A10" s="95">
        <v>6</v>
      </c>
      <c r="B10" s="124" t="s">
        <v>246</v>
      </c>
      <c r="C10" s="124" t="s">
        <v>247</v>
      </c>
      <c r="D10" s="124" t="s">
        <v>248</v>
      </c>
      <c r="E10" s="124" t="s">
        <v>249</v>
      </c>
      <c r="F10" s="124" t="s">
        <v>249</v>
      </c>
      <c r="G10" s="124" t="s">
        <v>250</v>
      </c>
      <c r="H10" s="124" t="s">
        <v>251</v>
      </c>
      <c r="I10" s="124">
        <v>211740</v>
      </c>
      <c r="J10" s="124" t="s">
        <v>320</v>
      </c>
      <c r="K10" s="124">
        <v>211740</v>
      </c>
      <c r="L10" s="124" t="s">
        <v>296</v>
      </c>
      <c r="M10" s="124" t="s">
        <v>297</v>
      </c>
      <c r="N10" s="124">
        <v>541760</v>
      </c>
      <c r="O10" s="124" t="s">
        <v>321</v>
      </c>
      <c r="P10" s="124">
        <v>901197</v>
      </c>
      <c r="Q10" s="124" t="s">
        <v>322</v>
      </c>
      <c r="R10" s="124" t="s">
        <v>257</v>
      </c>
      <c r="S10" s="124" t="s">
        <v>323</v>
      </c>
      <c r="T10" s="124" t="s">
        <v>323</v>
      </c>
      <c r="U10" s="124" t="s">
        <v>259</v>
      </c>
      <c r="V10" s="124" t="s">
        <v>260</v>
      </c>
      <c r="W10" s="124">
        <v>0</v>
      </c>
      <c r="X10" s="124" t="s">
        <v>261</v>
      </c>
      <c r="Y10" s="124">
        <v>357316762</v>
      </c>
      <c r="Z10" s="124" t="s">
        <v>324</v>
      </c>
      <c r="AA10" s="125" t="s">
        <v>325</v>
      </c>
      <c r="AB10" s="124">
        <v>40000</v>
      </c>
      <c r="AC10" s="124" t="s">
        <v>326</v>
      </c>
      <c r="AD10" s="124">
        <v>102</v>
      </c>
      <c r="AE10" s="124" t="s">
        <v>327</v>
      </c>
      <c r="AF10" s="125" t="s">
        <v>328</v>
      </c>
      <c r="AG10" s="125" t="s">
        <v>329</v>
      </c>
      <c r="AH10" s="124" t="s">
        <v>268</v>
      </c>
      <c r="AI10" s="125" t="s">
        <v>330</v>
      </c>
      <c r="AJ10" s="125">
        <v>500</v>
      </c>
      <c r="AK10" s="125">
        <v>500</v>
      </c>
      <c r="AL10" s="125" t="s">
        <v>331</v>
      </c>
      <c r="AM10" s="125">
        <v>22949.200000000001</v>
      </c>
      <c r="AN10" s="125">
        <v>9050.7999999999993</v>
      </c>
      <c r="AO10" s="125">
        <v>32000</v>
      </c>
      <c r="AP10" s="125">
        <v>17050.8</v>
      </c>
      <c r="AQ10" s="125">
        <v>1612.2</v>
      </c>
      <c r="AR10" s="124">
        <v>18663</v>
      </c>
      <c r="AS10" s="124">
        <v>8299.1299999999992</v>
      </c>
      <c r="AT10" s="124">
        <v>1200.8699999999999</v>
      </c>
      <c r="AU10" s="124">
        <v>9500</v>
      </c>
      <c r="AV10" s="124">
        <v>83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 t="s">
        <v>271</v>
      </c>
      <c r="BC10" s="125"/>
      <c r="BD10" s="125"/>
      <c r="BE10" s="125"/>
      <c r="BF10" s="125"/>
      <c r="BG10" s="95"/>
      <c r="BH10" s="97" t="s">
        <v>491</v>
      </c>
      <c r="BI10" s="95" t="s">
        <v>105</v>
      </c>
      <c r="BJ10" s="97" t="s">
        <v>488</v>
      </c>
      <c r="BK10" s="95"/>
      <c r="BL10" s="95" t="s">
        <v>109</v>
      </c>
      <c r="BM10" s="98" t="s">
        <v>114</v>
      </c>
      <c r="BN10" s="99" t="s">
        <v>194</v>
      </c>
      <c r="BO10" s="95" t="s">
        <v>234</v>
      </c>
      <c r="BP10" s="123">
        <v>21900</v>
      </c>
      <c r="BQ10" s="42" t="s">
        <v>197</v>
      </c>
      <c r="BR10" s="96" t="s">
        <v>468</v>
      </c>
    </row>
    <row r="11" spans="1:70" ht="30" customHeight="1" x14ac:dyDescent="0.35">
      <c r="A11" s="95">
        <v>7</v>
      </c>
      <c r="B11" s="124" t="s">
        <v>246</v>
      </c>
      <c r="C11" s="124" t="s">
        <v>247</v>
      </c>
      <c r="D11" s="124" t="s">
        <v>248</v>
      </c>
      <c r="E11" s="124" t="s">
        <v>249</v>
      </c>
      <c r="F11" s="124" t="s">
        <v>249</v>
      </c>
      <c r="G11" s="124" t="s">
        <v>250</v>
      </c>
      <c r="H11" s="124" t="s">
        <v>251</v>
      </c>
      <c r="I11" s="124">
        <v>225601</v>
      </c>
      <c r="J11" s="124" t="s">
        <v>332</v>
      </c>
      <c r="K11" s="124">
        <v>225601</v>
      </c>
      <c r="L11" s="124" t="s">
        <v>333</v>
      </c>
      <c r="M11" s="124" t="s">
        <v>334</v>
      </c>
      <c r="N11" s="124">
        <v>471259</v>
      </c>
      <c r="O11" s="124" t="s">
        <v>335</v>
      </c>
      <c r="P11" s="124">
        <v>888201</v>
      </c>
      <c r="Q11" s="124" t="s">
        <v>336</v>
      </c>
      <c r="R11" s="124" t="s">
        <v>288</v>
      </c>
      <c r="S11" s="124" t="s">
        <v>337</v>
      </c>
      <c r="T11" s="124" t="s">
        <v>337</v>
      </c>
      <c r="U11" s="124" t="s">
        <v>259</v>
      </c>
      <c r="V11" s="124" t="s">
        <v>301</v>
      </c>
      <c r="W11" s="124">
        <v>0</v>
      </c>
      <c r="X11" s="124" t="s">
        <v>261</v>
      </c>
      <c r="Y11" s="124">
        <v>357246578</v>
      </c>
      <c r="Z11" s="124" t="s">
        <v>338</v>
      </c>
      <c r="AA11" s="125" t="s">
        <v>339</v>
      </c>
      <c r="AB11" s="124">
        <v>20000</v>
      </c>
      <c r="AC11" s="124">
        <v>0</v>
      </c>
      <c r="AD11" s="124">
        <v>75</v>
      </c>
      <c r="AE11" s="124" t="s">
        <v>292</v>
      </c>
      <c r="AF11" s="125" t="s">
        <v>340</v>
      </c>
      <c r="AG11" s="125" t="s">
        <v>341</v>
      </c>
      <c r="AH11" s="124" t="s">
        <v>307</v>
      </c>
      <c r="AI11" s="125" t="s">
        <v>342</v>
      </c>
      <c r="AJ11" s="125">
        <v>320</v>
      </c>
      <c r="AK11" s="125">
        <v>320</v>
      </c>
      <c r="AL11" s="125" t="s">
        <v>343</v>
      </c>
      <c r="AM11" s="125">
        <v>16684.900000000001</v>
      </c>
      <c r="AN11" s="125">
        <v>3795.1</v>
      </c>
      <c r="AO11" s="125">
        <v>20480</v>
      </c>
      <c r="AP11" s="125">
        <v>3315.1</v>
      </c>
      <c r="AQ11" s="125">
        <v>93.9</v>
      </c>
      <c r="AR11" s="124">
        <v>3409</v>
      </c>
      <c r="AS11" s="124">
        <v>3315.1</v>
      </c>
      <c r="AT11" s="124">
        <v>93.9</v>
      </c>
      <c r="AU11" s="124">
        <v>3409</v>
      </c>
      <c r="AV11" s="124">
        <v>82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 t="s">
        <v>271</v>
      </c>
      <c r="BC11" s="125"/>
      <c r="BD11" s="125"/>
      <c r="BE11" s="125"/>
      <c r="BF11" s="125"/>
      <c r="BG11" s="95"/>
      <c r="BH11" s="97" t="s">
        <v>491</v>
      </c>
      <c r="BI11" s="95" t="s">
        <v>105</v>
      </c>
      <c r="BJ11" s="97" t="s">
        <v>489</v>
      </c>
      <c r="BK11" s="95"/>
      <c r="BL11" s="95" t="s">
        <v>109</v>
      </c>
      <c r="BM11" s="98" t="s">
        <v>114</v>
      </c>
      <c r="BN11" s="99" t="s">
        <v>194</v>
      </c>
      <c r="BO11" s="95" t="s">
        <v>234</v>
      </c>
      <c r="BP11" s="123">
        <v>4200</v>
      </c>
      <c r="BQ11" s="42" t="s">
        <v>197</v>
      </c>
      <c r="BR11" s="96" t="s">
        <v>469</v>
      </c>
    </row>
    <row r="12" spans="1:70" ht="30" customHeight="1" x14ac:dyDescent="0.35">
      <c r="A12" s="95">
        <v>8</v>
      </c>
      <c r="B12" s="124" t="s">
        <v>246</v>
      </c>
      <c r="C12" s="124" t="s">
        <v>247</v>
      </c>
      <c r="D12" s="124" t="s">
        <v>248</v>
      </c>
      <c r="E12" s="124" t="s">
        <v>249</v>
      </c>
      <c r="F12" s="124" t="s">
        <v>249</v>
      </c>
      <c r="G12" s="124" t="s">
        <v>250</v>
      </c>
      <c r="H12" s="124" t="s">
        <v>251</v>
      </c>
      <c r="I12" s="124">
        <v>225643</v>
      </c>
      <c r="J12" s="124" t="s">
        <v>344</v>
      </c>
      <c r="K12" s="124">
        <v>225643</v>
      </c>
      <c r="L12" s="124" t="s">
        <v>273</v>
      </c>
      <c r="M12" s="124" t="s">
        <v>274</v>
      </c>
      <c r="N12" s="124">
        <v>541701</v>
      </c>
      <c r="O12" s="124" t="s">
        <v>345</v>
      </c>
      <c r="P12" s="124">
        <v>901127</v>
      </c>
      <c r="Q12" s="124" t="s">
        <v>346</v>
      </c>
      <c r="R12" s="124" t="s">
        <v>257</v>
      </c>
      <c r="S12" s="124" t="s">
        <v>347</v>
      </c>
      <c r="T12" s="124" t="s">
        <v>347</v>
      </c>
      <c r="U12" s="124" t="s">
        <v>348</v>
      </c>
      <c r="V12" s="124" t="s">
        <v>301</v>
      </c>
      <c r="W12" s="124">
        <v>0</v>
      </c>
      <c r="X12" s="124" t="s">
        <v>349</v>
      </c>
      <c r="Y12" s="124">
        <v>359487278</v>
      </c>
      <c r="Z12" s="124" t="s">
        <v>350</v>
      </c>
      <c r="AA12" s="125" t="s">
        <v>351</v>
      </c>
      <c r="AB12" s="124">
        <v>38000</v>
      </c>
      <c r="AC12" s="124" t="s">
        <v>281</v>
      </c>
      <c r="AD12" s="124">
        <v>75</v>
      </c>
      <c r="AE12" s="124" t="s">
        <v>352</v>
      </c>
      <c r="AF12" s="125" t="s">
        <v>353</v>
      </c>
      <c r="AG12" s="125" t="s">
        <v>354</v>
      </c>
      <c r="AH12" s="124" t="s">
        <v>268</v>
      </c>
      <c r="AI12" s="125" t="s">
        <v>355</v>
      </c>
      <c r="AJ12" s="125">
        <v>600</v>
      </c>
      <c r="AK12" s="125">
        <v>600</v>
      </c>
      <c r="AL12" s="125" t="s">
        <v>356</v>
      </c>
      <c r="AM12" s="125">
        <v>11437.96</v>
      </c>
      <c r="AN12" s="125">
        <v>4162.04</v>
      </c>
      <c r="AO12" s="125">
        <v>15600</v>
      </c>
      <c r="AP12" s="125">
        <v>26562.04</v>
      </c>
      <c r="AQ12" s="125">
        <v>3324.96</v>
      </c>
      <c r="AR12" s="124">
        <v>29887</v>
      </c>
      <c r="AS12" s="124">
        <v>0</v>
      </c>
      <c r="AT12" s="124">
        <v>0</v>
      </c>
      <c r="AU12" s="124">
        <v>0</v>
      </c>
      <c r="AV12" s="124">
        <v>26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 t="s">
        <v>271</v>
      </c>
      <c r="BC12" s="125"/>
      <c r="BD12" s="125"/>
      <c r="BE12" s="125"/>
      <c r="BF12" s="125"/>
      <c r="BG12" s="95"/>
      <c r="BH12" s="97" t="s">
        <v>491</v>
      </c>
      <c r="BI12" s="95" t="s">
        <v>105</v>
      </c>
      <c r="BJ12" s="97" t="s">
        <v>489</v>
      </c>
      <c r="BK12" s="95"/>
      <c r="BL12" s="95" t="s">
        <v>109</v>
      </c>
      <c r="BM12" s="98" t="s">
        <v>114</v>
      </c>
      <c r="BN12" s="99" t="s">
        <v>194</v>
      </c>
      <c r="BO12" s="95" t="s">
        <v>234</v>
      </c>
      <c r="BP12" s="123">
        <v>5000</v>
      </c>
      <c r="BQ12" s="42" t="s">
        <v>197</v>
      </c>
      <c r="BR12" s="96" t="s">
        <v>470</v>
      </c>
    </row>
    <row r="13" spans="1:70" ht="30" customHeight="1" x14ac:dyDescent="0.35">
      <c r="A13" s="95">
        <v>9</v>
      </c>
      <c r="B13" s="124" t="s">
        <v>246</v>
      </c>
      <c r="C13" s="124" t="s">
        <v>247</v>
      </c>
      <c r="D13" s="124" t="s">
        <v>248</v>
      </c>
      <c r="E13" s="124" t="s">
        <v>249</v>
      </c>
      <c r="F13" s="124" t="s">
        <v>249</v>
      </c>
      <c r="G13" s="124" t="s">
        <v>250</v>
      </c>
      <c r="H13" s="124" t="s">
        <v>251</v>
      </c>
      <c r="I13" s="124">
        <v>201845</v>
      </c>
      <c r="J13" s="124" t="s">
        <v>272</v>
      </c>
      <c r="K13" s="124">
        <v>201845</v>
      </c>
      <c r="L13" s="124" t="s">
        <v>253</v>
      </c>
      <c r="M13" s="124" t="s">
        <v>254</v>
      </c>
      <c r="N13" s="124">
        <v>542058</v>
      </c>
      <c r="O13" s="124" t="s">
        <v>357</v>
      </c>
      <c r="P13" s="124">
        <v>901682</v>
      </c>
      <c r="Q13" s="124" t="s">
        <v>358</v>
      </c>
      <c r="R13" s="124" t="s">
        <v>288</v>
      </c>
      <c r="S13" s="124" t="s">
        <v>359</v>
      </c>
      <c r="T13" s="124" t="s">
        <v>359</v>
      </c>
      <c r="U13" s="124" t="s">
        <v>259</v>
      </c>
      <c r="V13" s="124" t="s">
        <v>301</v>
      </c>
      <c r="W13" s="124">
        <v>0</v>
      </c>
      <c r="X13" s="124" t="s">
        <v>261</v>
      </c>
      <c r="Y13" s="124">
        <v>356672184</v>
      </c>
      <c r="Z13" s="124" t="s">
        <v>360</v>
      </c>
      <c r="AA13" s="125" t="s">
        <v>361</v>
      </c>
      <c r="AB13" s="124">
        <v>30000</v>
      </c>
      <c r="AC13" s="124" t="s">
        <v>264</v>
      </c>
      <c r="AD13" s="124">
        <v>75</v>
      </c>
      <c r="AE13" s="124" t="s">
        <v>304</v>
      </c>
      <c r="AF13" s="125" t="s">
        <v>362</v>
      </c>
      <c r="AG13" s="125" t="s">
        <v>363</v>
      </c>
      <c r="AH13" s="124" t="s">
        <v>307</v>
      </c>
      <c r="AI13" s="125" t="s">
        <v>364</v>
      </c>
      <c r="AJ13" s="125">
        <v>480</v>
      </c>
      <c r="AK13" s="125">
        <v>480</v>
      </c>
      <c r="AL13" s="125" t="s">
        <v>270</v>
      </c>
      <c r="AM13" s="125">
        <v>27797.35</v>
      </c>
      <c r="AN13" s="125">
        <v>5802.65</v>
      </c>
      <c r="AO13" s="125">
        <v>33600</v>
      </c>
      <c r="AP13" s="125">
        <v>2202.65</v>
      </c>
      <c r="AQ13" s="125">
        <v>30.35</v>
      </c>
      <c r="AR13" s="124">
        <v>2233</v>
      </c>
      <c r="AS13" s="124">
        <v>2202.65</v>
      </c>
      <c r="AT13" s="124">
        <v>30.35</v>
      </c>
      <c r="AU13" s="124">
        <v>2233</v>
      </c>
      <c r="AV13" s="124">
        <v>89</v>
      </c>
      <c r="AW13" s="95">
        <v>0</v>
      </c>
      <c r="AX13" s="95">
        <v>0</v>
      </c>
      <c r="AY13" s="95">
        <v>0</v>
      </c>
      <c r="AZ13" s="95">
        <v>0</v>
      </c>
      <c r="BA13" s="95">
        <v>0</v>
      </c>
      <c r="BB13" s="95" t="s">
        <v>271</v>
      </c>
      <c r="BC13" s="125"/>
      <c r="BD13" s="125"/>
      <c r="BE13" s="125"/>
      <c r="BF13" s="125"/>
      <c r="BG13" s="95"/>
      <c r="BH13" s="97" t="s">
        <v>491</v>
      </c>
      <c r="BI13" s="95" t="s">
        <v>105</v>
      </c>
      <c r="BJ13" s="97" t="s">
        <v>489</v>
      </c>
      <c r="BK13" s="95"/>
      <c r="BL13" s="95" t="s">
        <v>109</v>
      </c>
      <c r="BM13" s="98" t="s">
        <v>114</v>
      </c>
      <c r="BN13" s="99" t="s">
        <v>194</v>
      </c>
      <c r="BO13" s="95" t="s">
        <v>234</v>
      </c>
      <c r="BP13" s="123">
        <v>5000</v>
      </c>
      <c r="BQ13" s="42" t="s">
        <v>197</v>
      </c>
      <c r="BR13" s="96" t="s">
        <v>471</v>
      </c>
    </row>
    <row r="14" spans="1:70" ht="30" customHeight="1" x14ac:dyDescent="0.35">
      <c r="A14" s="95">
        <v>10</v>
      </c>
      <c r="B14" s="124" t="s">
        <v>246</v>
      </c>
      <c r="C14" s="124" t="s">
        <v>247</v>
      </c>
      <c r="D14" s="124" t="s">
        <v>248</v>
      </c>
      <c r="E14" s="124" t="s">
        <v>249</v>
      </c>
      <c r="F14" s="124" t="s">
        <v>249</v>
      </c>
      <c r="G14" s="124" t="s">
        <v>250</v>
      </c>
      <c r="H14" s="124" t="s">
        <v>251</v>
      </c>
      <c r="I14" s="124">
        <v>211740</v>
      </c>
      <c r="J14" s="124" t="s">
        <v>320</v>
      </c>
      <c r="K14" s="124">
        <v>211740</v>
      </c>
      <c r="L14" s="124" t="s">
        <v>296</v>
      </c>
      <c r="M14" s="124" t="s">
        <v>297</v>
      </c>
      <c r="N14" s="124">
        <v>450735</v>
      </c>
      <c r="O14" s="124" t="s">
        <v>365</v>
      </c>
      <c r="P14" s="124">
        <v>888393</v>
      </c>
      <c r="Q14" s="124" t="s">
        <v>366</v>
      </c>
      <c r="R14" s="124" t="s">
        <v>257</v>
      </c>
      <c r="S14" s="124" t="s">
        <v>367</v>
      </c>
      <c r="T14" s="124" t="s">
        <v>367</v>
      </c>
      <c r="U14" s="124" t="s">
        <v>259</v>
      </c>
      <c r="V14" s="124" t="s">
        <v>301</v>
      </c>
      <c r="W14" s="124">
        <v>0</v>
      </c>
      <c r="X14" s="124" t="s">
        <v>261</v>
      </c>
      <c r="Y14" s="124">
        <v>357429311</v>
      </c>
      <c r="Z14" s="124" t="s">
        <v>368</v>
      </c>
      <c r="AA14" s="125" t="s">
        <v>330</v>
      </c>
      <c r="AB14" s="124">
        <v>40000</v>
      </c>
      <c r="AC14" s="124">
        <v>0</v>
      </c>
      <c r="AD14" s="124">
        <v>102</v>
      </c>
      <c r="AE14" s="124" t="s">
        <v>327</v>
      </c>
      <c r="AF14" s="125" t="s">
        <v>369</v>
      </c>
      <c r="AG14" s="125" t="s">
        <v>370</v>
      </c>
      <c r="AH14" s="124" t="s">
        <v>268</v>
      </c>
      <c r="AI14" s="125" t="s">
        <v>371</v>
      </c>
      <c r="AJ14" s="125">
        <v>500</v>
      </c>
      <c r="AK14" s="125">
        <v>500</v>
      </c>
      <c r="AL14" s="125" t="s">
        <v>331</v>
      </c>
      <c r="AM14" s="125">
        <v>22606.65</v>
      </c>
      <c r="AN14" s="125">
        <v>8893.35</v>
      </c>
      <c r="AO14" s="125">
        <v>31500</v>
      </c>
      <c r="AP14" s="125">
        <v>17393.349999999999</v>
      </c>
      <c r="AQ14" s="125">
        <v>1681.65</v>
      </c>
      <c r="AR14" s="124">
        <v>19075</v>
      </c>
      <c r="AS14" s="124">
        <v>8266.5499999999993</v>
      </c>
      <c r="AT14" s="124">
        <v>1233.45</v>
      </c>
      <c r="AU14" s="124">
        <v>9500</v>
      </c>
      <c r="AV14" s="124">
        <v>82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 t="s">
        <v>271</v>
      </c>
      <c r="BC14" s="125"/>
      <c r="BD14" s="125"/>
      <c r="BE14" s="125"/>
      <c r="BF14" s="125"/>
      <c r="BG14" s="95"/>
      <c r="BH14" s="97" t="s">
        <v>491</v>
      </c>
      <c r="BI14" s="95" t="s">
        <v>105</v>
      </c>
      <c r="BJ14" s="97" t="s">
        <v>489</v>
      </c>
      <c r="BK14" s="95"/>
      <c r="BL14" s="95" t="s">
        <v>109</v>
      </c>
      <c r="BM14" s="98" t="s">
        <v>114</v>
      </c>
      <c r="BN14" s="99" t="s">
        <v>194</v>
      </c>
      <c r="BO14" s="95" t="s">
        <v>234</v>
      </c>
      <c r="BP14" s="123">
        <v>26000</v>
      </c>
      <c r="BQ14" s="42" t="s">
        <v>197</v>
      </c>
      <c r="BR14" s="96" t="s">
        <v>472</v>
      </c>
    </row>
    <row r="15" spans="1:70" ht="30" customHeight="1" x14ac:dyDescent="0.35">
      <c r="A15" s="95">
        <v>11</v>
      </c>
      <c r="B15" s="124" t="s">
        <v>246</v>
      </c>
      <c r="C15" s="124" t="s">
        <v>247</v>
      </c>
      <c r="D15" s="124" t="s">
        <v>248</v>
      </c>
      <c r="E15" s="124" t="s">
        <v>249</v>
      </c>
      <c r="F15" s="124" t="s">
        <v>249</v>
      </c>
      <c r="G15" s="124" t="s">
        <v>250</v>
      </c>
      <c r="H15" s="124" t="s">
        <v>251</v>
      </c>
      <c r="I15" s="124">
        <v>201845</v>
      </c>
      <c r="J15" s="124" t="s">
        <v>272</v>
      </c>
      <c r="K15" s="124">
        <v>201845</v>
      </c>
      <c r="L15" s="124" t="s">
        <v>296</v>
      </c>
      <c r="M15" s="124" t="s">
        <v>297</v>
      </c>
      <c r="N15" s="124">
        <v>462215</v>
      </c>
      <c r="O15" s="124" t="s">
        <v>372</v>
      </c>
      <c r="P15" s="124">
        <v>711633</v>
      </c>
      <c r="Q15" s="124" t="s">
        <v>373</v>
      </c>
      <c r="R15" s="124" t="s">
        <v>288</v>
      </c>
      <c r="S15" s="124" t="s">
        <v>374</v>
      </c>
      <c r="T15" s="124" t="s">
        <v>374</v>
      </c>
      <c r="U15" s="124" t="s">
        <v>259</v>
      </c>
      <c r="V15" s="124" t="s">
        <v>260</v>
      </c>
      <c r="W15" s="124">
        <v>0</v>
      </c>
      <c r="X15" s="124" t="s">
        <v>261</v>
      </c>
      <c r="Y15" s="124">
        <v>359483780</v>
      </c>
      <c r="Z15" s="124" t="s">
        <v>375</v>
      </c>
      <c r="AA15" s="125" t="s">
        <v>376</v>
      </c>
      <c r="AB15" s="124">
        <v>30000</v>
      </c>
      <c r="AC15" s="124">
        <v>0</v>
      </c>
      <c r="AD15" s="124">
        <v>75</v>
      </c>
      <c r="AE15" s="124" t="s">
        <v>292</v>
      </c>
      <c r="AF15" s="125" t="s">
        <v>377</v>
      </c>
      <c r="AG15" s="125" t="s">
        <v>378</v>
      </c>
      <c r="AH15" s="124" t="s">
        <v>268</v>
      </c>
      <c r="AI15" s="125" t="s">
        <v>379</v>
      </c>
      <c r="AJ15" s="125">
        <v>480</v>
      </c>
      <c r="AK15" s="125">
        <v>480</v>
      </c>
      <c r="AL15" s="125" t="s">
        <v>380</v>
      </c>
      <c r="AM15" s="125">
        <v>2914.49</v>
      </c>
      <c r="AN15" s="125">
        <v>1265.51</v>
      </c>
      <c r="AO15" s="125">
        <v>4180</v>
      </c>
      <c r="AP15" s="125">
        <v>27085.51</v>
      </c>
      <c r="AQ15" s="125">
        <v>4465.49</v>
      </c>
      <c r="AR15" s="124">
        <v>31551</v>
      </c>
      <c r="AS15" s="124">
        <v>6740.12</v>
      </c>
      <c r="AT15" s="124">
        <v>2039.88</v>
      </c>
      <c r="AU15" s="124">
        <v>8780</v>
      </c>
      <c r="AV15" s="124">
        <v>27</v>
      </c>
      <c r="AW15" s="95">
        <v>0</v>
      </c>
      <c r="AX15" s="95">
        <v>0</v>
      </c>
      <c r="AY15" s="95">
        <v>0</v>
      </c>
      <c r="AZ15" s="95">
        <v>0</v>
      </c>
      <c r="BA15" s="95">
        <v>0</v>
      </c>
      <c r="BB15" s="95" t="s">
        <v>271</v>
      </c>
      <c r="BC15" s="125"/>
      <c r="BD15" s="125"/>
      <c r="BE15" s="125"/>
      <c r="BF15" s="125"/>
      <c r="BG15" s="123"/>
      <c r="BH15" s="97" t="s">
        <v>491</v>
      </c>
      <c r="BI15" s="95" t="s">
        <v>105</v>
      </c>
      <c r="BJ15" s="123" t="s">
        <v>489</v>
      </c>
      <c r="BK15" s="95"/>
      <c r="BL15" s="95" t="s">
        <v>109</v>
      </c>
      <c r="BM15" s="98" t="s">
        <v>114</v>
      </c>
      <c r="BN15" s="99" t="s">
        <v>194</v>
      </c>
      <c r="BO15" s="95" t="s">
        <v>234</v>
      </c>
      <c r="BP15" s="123">
        <v>9000</v>
      </c>
      <c r="BQ15" s="42" t="s">
        <v>197</v>
      </c>
      <c r="BR15" s="96" t="s">
        <v>473</v>
      </c>
    </row>
    <row r="16" spans="1:70" ht="30" customHeight="1" x14ac:dyDescent="0.35">
      <c r="A16" s="95">
        <v>12</v>
      </c>
      <c r="B16" s="124" t="s">
        <v>246</v>
      </c>
      <c r="C16" s="124" t="s">
        <v>247</v>
      </c>
      <c r="D16" s="124" t="s">
        <v>248</v>
      </c>
      <c r="E16" s="124" t="s">
        <v>249</v>
      </c>
      <c r="F16" s="124" t="s">
        <v>249</v>
      </c>
      <c r="G16" s="124" t="s">
        <v>250</v>
      </c>
      <c r="H16" s="124" t="s">
        <v>251</v>
      </c>
      <c r="I16" s="124">
        <v>228052</v>
      </c>
      <c r="J16" s="124" t="s">
        <v>252</v>
      </c>
      <c r="K16" s="124">
        <v>228052</v>
      </c>
      <c r="L16" s="124" t="s">
        <v>296</v>
      </c>
      <c r="M16" s="124" t="s">
        <v>297</v>
      </c>
      <c r="N16" s="124">
        <v>542059</v>
      </c>
      <c r="O16" s="124" t="s">
        <v>310</v>
      </c>
      <c r="P16" s="124">
        <v>901683</v>
      </c>
      <c r="Q16" s="124" t="s">
        <v>311</v>
      </c>
      <c r="R16" s="124" t="s">
        <v>288</v>
      </c>
      <c r="S16" s="124" t="s">
        <v>381</v>
      </c>
      <c r="T16" s="124" t="s">
        <v>381</v>
      </c>
      <c r="U16" s="124" t="s">
        <v>278</v>
      </c>
      <c r="V16" s="124" t="s">
        <v>260</v>
      </c>
      <c r="W16" s="124">
        <v>0</v>
      </c>
      <c r="X16" s="124" t="s">
        <v>382</v>
      </c>
      <c r="Y16" s="124">
        <v>359625478</v>
      </c>
      <c r="Z16" s="124" t="s">
        <v>383</v>
      </c>
      <c r="AA16" s="125" t="s">
        <v>384</v>
      </c>
      <c r="AB16" s="124">
        <v>16000</v>
      </c>
      <c r="AC16" s="124" t="s">
        <v>264</v>
      </c>
      <c r="AD16" s="124">
        <v>50</v>
      </c>
      <c r="AE16" s="124" t="s">
        <v>292</v>
      </c>
      <c r="AF16" s="125" t="s">
        <v>385</v>
      </c>
      <c r="AG16" s="125" t="s">
        <v>386</v>
      </c>
      <c r="AH16" s="124" t="s">
        <v>268</v>
      </c>
      <c r="AI16" s="125" t="s">
        <v>387</v>
      </c>
      <c r="AJ16" s="125">
        <v>360</v>
      </c>
      <c r="AK16" s="125">
        <v>360</v>
      </c>
      <c r="AL16" s="125" t="s">
        <v>319</v>
      </c>
      <c r="AM16" s="125">
        <v>867.16</v>
      </c>
      <c r="AN16" s="125">
        <v>212.84</v>
      </c>
      <c r="AO16" s="125">
        <v>1080</v>
      </c>
      <c r="AP16" s="125">
        <v>15132.84</v>
      </c>
      <c r="AQ16" s="125">
        <v>1787.16</v>
      </c>
      <c r="AR16" s="124">
        <v>16920</v>
      </c>
      <c r="AS16" s="124">
        <v>5715.55</v>
      </c>
      <c r="AT16" s="124">
        <v>1124.45</v>
      </c>
      <c r="AU16" s="124">
        <v>6840</v>
      </c>
      <c r="AV16" s="124">
        <v>22</v>
      </c>
      <c r="AW16" s="95">
        <v>0</v>
      </c>
      <c r="AX16" s="95">
        <v>0</v>
      </c>
      <c r="AY16" s="95">
        <v>0</v>
      </c>
      <c r="AZ16" s="95">
        <v>0</v>
      </c>
      <c r="BA16" s="95">
        <v>0</v>
      </c>
      <c r="BB16" s="95" t="s">
        <v>271</v>
      </c>
      <c r="BC16" s="125"/>
      <c r="BD16" s="125"/>
      <c r="BE16" s="125"/>
      <c r="BF16" s="125"/>
      <c r="BG16" s="123"/>
      <c r="BH16" s="97" t="s">
        <v>491</v>
      </c>
      <c r="BI16" s="95" t="s">
        <v>105</v>
      </c>
      <c r="BJ16" s="123" t="s">
        <v>489</v>
      </c>
      <c r="BK16" s="95"/>
      <c r="BL16" s="95" t="s">
        <v>109</v>
      </c>
      <c r="BM16" s="98" t="s">
        <v>114</v>
      </c>
      <c r="BN16" s="99" t="s">
        <v>194</v>
      </c>
      <c r="BO16" s="95" t="s">
        <v>234</v>
      </c>
      <c r="BP16" s="123">
        <v>16000</v>
      </c>
      <c r="BQ16" s="42" t="s">
        <v>197</v>
      </c>
      <c r="BR16" s="96" t="s">
        <v>474</v>
      </c>
    </row>
    <row r="17" spans="1:70" ht="30" customHeight="1" x14ac:dyDescent="0.35">
      <c r="A17" s="95">
        <v>13</v>
      </c>
      <c r="B17" s="124" t="s">
        <v>246</v>
      </c>
      <c r="C17" s="124" t="s">
        <v>247</v>
      </c>
      <c r="D17" s="124" t="s">
        <v>248</v>
      </c>
      <c r="E17" s="124" t="s">
        <v>249</v>
      </c>
      <c r="F17" s="124" t="s">
        <v>249</v>
      </c>
      <c r="G17" s="124" t="s">
        <v>250</v>
      </c>
      <c r="H17" s="124" t="s">
        <v>251</v>
      </c>
      <c r="I17" s="124">
        <v>228052</v>
      </c>
      <c r="J17" s="124" t="s">
        <v>252</v>
      </c>
      <c r="K17" s="124">
        <v>228052</v>
      </c>
      <c r="L17" s="124" t="s">
        <v>296</v>
      </c>
      <c r="M17" s="124" t="s">
        <v>297</v>
      </c>
      <c r="N17" s="124"/>
      <c r="O17" s="124" t="s">
        <v>357</v>
      </c>
      <c r="P17" s="124"/>
      <c r="Q17" s="124" t="s">
        <v>358</v>
      </c>
      <c r="R17" s="124" t="s">
        <v>288</v>
      </c>
      <c r="S17" s="124" t="s">
        <v>462</v>
      </c>
      <c r="T17" s="124" t="s">
        <v>462</v>
      </c>
      <c r="U17" s="124" t="s">
        <v>278</v>
      </c>
      <c r="V17" s="124" t="s">
        <v>260</v>
      </c>
      <c r="W17" s="124">
        <v>0</v>
      </c>
      <c r="X17" s="124"/>
      <c r="Y17" s="124">
        <v>356831314</v>
      </c>
      <c r="Z17" s="124" t="s">
        <v>461</v>
      </c>
      <c r="AA17" s="128">
        <v>45429</v>
      </c>
      <c r="AB17" s="124">
        <v>30000</v>
      </c>
      <c r="AC17" s="124"/>
      <c r="AD17" s="124"/>
      <c r="AE17" s="124" t="s">
        <v>292</v>
      </c>
      <c r="AF17" s="125"/>
      <c r="AG17" s="125"/>
      <c r="AH17" s="124"/>
      <c r="AI17" s="128">
        <v>45432</v>
      </c>
      <c r="AJ17" s="125">
        <v>480</v>
      </c>
      <c r="AK17" s="125">
        <v>480</v>
      </c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95" t="s">
        <v>500</v>
      </c>
      <c r="BC17" s="125"/>
      <c r="BD17" s="125"/>
      <c r="BE17" s="125"/>
      <c r="BF17" s="125"/>
      <c r="BG17" s="123"/>
      <c r="BH17" s="97" t="s">
        <v>491</v>
      </c>
      <c r="BI17" s="95" t="s">
        <v>105</v>
      </c>
      <c r="BJ17" s="123" t="s">
        <v>489</v>
      </c>
      <c r="BK17" s="95"/>
      <c r="BL17" s="95" t="s">
        <v>109</v>
      </c>
      <c r="BM17" s="98" t="s">
        <v>114</v>
      </c>
      <c r="BN17" s="99" t="s">
        <v>194</v>
      </c>
      <c r="BO17" s="95" t="s">
        <v>234</v>
      </c>
      <c r="BP17" s="123">
        <v>1440</v>
      </c>
      <c r="BQ17" s="42" t="s">
        <v>197</v>
      </c>
      <c r="BR17" s="96" t="s">
        <v>475</v>
      </c>
    </row>
    <row r="18" spans="1:70" ht="30" customHeight="1" x14ac:dyDescent="0.35">
      <c r="A18" s="95">
        <v>14</v>
      </c>
      <c r="B18" s="124" t="s">
        <v>246</v>
      </c>
      <c r="C18" s="124" t="s">
        <v>247</v>
      </c>
      <c r="D18" s="124" t="s">
        <v>248</v>
      </c>
      <c r="E18" s="124" t="s">
        <v>249</v>
      </c>
      <c r="F18" s="124" t="s">
        <v>249</v>
      </c>
      <c r="G18" s="124" t="s">
        <v>250</v>
      </c>
      <c r="H18" s="124" t="s">
        <v>251</v>
      </c>
      <c r="I18" s="124">
        <v>201845</v>
      </c>
      <c r="J18" s="124" t="s">
        <v>272</v>
      </c>
      <c r="K18" s="124">
        <v>201845</v>
      </c>
      <c r="L18" s="124" t="s">
        <v>273</v>
      </c>
      <c r="M18" s="124" t="s">
        <v>274</v>
      </c>
      <c r="N18" s="124">
        <v>541700</v>
      </c>
      <c r="O18" s="124" t="s">
        <v>286</v>
      </c>
      <c r="P18" s="124">
        <v>901124</v>
      </c>
      <c r="Q18" s="124" t="s">
        <v>287</v>
      </c>
      <c r="R18" s="124" t="s">
        <v>288</v>
      </c>
      <c r="S18" s="124" t="s">
        <v>388</v>
      </c>
      <c r="T18" s="124" t="s">
        <v>388</v>
      </c>
      <c r="U18" s="124" t="s">
        <v>259</v>
      </c>
      <c r="V18" s="124" t="s">
        <v>260</v>
      </c>
      <c r="W18" s="124">
        <v>0</v>
      </c>
      <c r="X18" s="124" t="s">
        <v>261</v>
      </c>
      <c r="Y18" s="124">
        <v>357665271</v>
      </c>
      <c r="Z18" s="124" t="s">
        <v>389</v>
      </c>
      <c r="AA18" s="125" t="s">
        <v>390</v>
      </c>
      <c r="AB18" s="124">
        <v>40000</v>
      </c>
      <c r="AC18" s="124" t="s">
        <v>281</v>
      </c>
      <c r="AD18" s="124">
        <v>75</v>
      </c>
      <c r="AE18" s="124" t="s">
        <v>292</v>
      </c>
      <c r="AF18" s="125" t="s">
        <v>340</v>
      </c>
      <c r="AG18" s="125" t="s">
        <v>341</v>
      </c>
      <c r="AH18" s="124" t="s">
        <v>307</v>
      </c>
      <c r="AI18" s="125" t="s">
        <v>391</v>
      </c>
      <c r="AJ18" s="125">
        <v>640</v>
      </c>
      <c r="AK18" s="125">
        <v>640</v>
      </c>
      <c r="AL18" s="125" t="s">
        <v>285</v>
      </c>
      <c r="AM18" s="125">
        <v>30893.19</v>
      </c>
      <c r="AN18" s="125">
        <v>7506.81</v>
      </c>
      <c r="AO18" s="125">
        <v>38400</v>
      </c>
      <c r="AP18" s="125">
        <v>9106.81</v>
      </c>
      <c r="AQ18" s="125">
        <v>349.19</v>
      </c>
      <c r="AR18" s="124">
        <v>9456</v>
      </c>
      <c r="AS18" s="124">
        <v>9106.81</v>
      </c>
      <c r="AT18" s="124">
        <v>349.19</v>
      </c>
      <c r="AU18" s="124">
        <v>9456</v>
      </c>
      <c r="AV18" s="124">
        <v>78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95" t="s">
        <v>271</v>
      </c>
      <c r="BC18" s="125"/>
      <c r="BD18" s="125"/>
      <c r="BE18" s="125"/>
      <c r="BF18" s="125"/>
      <c r="BG18" s="123"/>
      <c r="BH18" s="97" t="s">
        <v>491</v>
      </c>
      <c r="BI18" s="95" t="s">
        <v>105</v>
      </c>
      <c r="BJ18" s="123" t="s">
        <v>489</v>
      </c>
      <c r="BK18" s="95"/>
      <c r="BL18" s="95" t="s">
        <v>109</v>
      </c>
      <c r="BM18" s="98" t="s">
        <v>114</v>
      </c>
      <c r="BN18" s="99" t="s">
        <v>194</v>
      </c>
      <c r="BO18" s="95" t="s">
        <v>234</v>
      </c>
      <c r="BP18" s="123">
        <v>12000</v>
      </c>
      <c r="BQ18" s="42" t="s">
        <v>197</v>
      </c>
      <c r="BR18" s="96" t="s">
        <v>476</v>
      </c>
    </row>
    <row r="19" spans="1:70" ht="30" customHeight="1" x14ac:dyDescent="0.35">
      <c r="A19" s="95">
        <v>15</v>
      </c>
      <c r="B19" s="124" t="s">
        <v>246</v>
      </c>
      <c r="C19" s="124" t="s">
        <v>247</v>
      </c>
      <c r="D19" s="124" t="s">
        <v>248</v>
      </c>
      <c r="E19" s="124" t="s">
        <v>249</v>
      </c>
      <c r="F19" s="124" t="s">
        <v>249</v>
      </c>
      <c r="G19" s="124" t="s">
        <v>250</v>
      </c>
      <c r="H19" s="124" t="s">
        <v>251</v>
      </c>
      <c r="I19" s="124">
        <v>201845</v>
      </c>
      <c r="J19" s="124" t="s">
        <v>272</v>
      </c>
      <c r="K19" s="124">
        <v>201845</v>
      </c>
      <c r="L19" s="124" t="s">
        <v>273</v>
      </c>
      <c r="M19" s="124" t="s">
        <v>274</v>
      </c>
      <c r="N19" s="124">
        <v>541697</v>
      </c>
      <c r="O19" s="124" t="s">
        <v>275</v>
      </c>
      <c r="P19" s="124">
        <v>901120</v>
      </c>
      <c r="Q19" s="124" t="s">
        <v>276</v>
      </c>
      <c r="R19" s="124" t="s">
        <v>288</v>
      </c>
      <c r="S19" s="124" t="s">
        <v>392</v>
      </c>
      <c r="T19" s="124" t="s">
        <v>392</v>
      </c>
      <c r="U19" s="124" t="s">
        <v>393</v>
      </c>
      <c r="V19" s="124" t="s">
        <v>301</v>
      </c>
      <c r="W19" s="124">
        <v>0</v>
      </c>
      <c r="X19" s="124" t="s">
        <v>261</v>
      </c>
      <c r="Y19" s="124">
        <v>359420853</v>
      </c>
      <c r="Z19" s="124" t="s">
        <v>394</v>
      </c>
      <c r="AA19" s="125" t="s">
        <v>318</v>
      </c>
      <c r="AB19" s="124">
        <v>30000</v>
      </c>
      <c r="AC19" s="124" t="s">
        <v>281</v>
      </c>
      <c r="AD19" s="124">
        <v>75</v>
      </c>
      <c r="AE19" s="124" t="s">
        <v>292</v>
      </c>
      <c r="AF19" s="125" t="s">
        <v>395</v>
      </c>
      <c r="AG19" s="125" t="s">
        <v>396</v>
      </c>
      <c r="AH19" s="124" t="s">
        <v>268</v>
      </c>
      <c r="AI19" s="125" t="s">
        <v>376</v>
      </c>
      <c r="AJ19" s="125">
        <v>480</v>
      </c>
      <c r="AK19" s="125">
        <v>480</v>
      </c>
      <c r="AL19" s="125" t="s">
        <v>397</v>
      </c>
      <c r="AM19" s="125">
        <v>3696.39</v>
      </c>
      <c r="AN19" s="125">
        <v>1603.61</v>
      </c>
      <c r="AO19" s="125">
        <v>5300</v>
      </c>
      <c r="AP19" s="125">
        <v>26303.61</v>
      </c>
      <c r="AQ19" s="125">
        <v>4213.3900000000003</v>
      </c>
      <c r="AR19" s="124">
        <v>30517</v>
      </c>
      <c r="AS19" s="124">
        <v>6272.31</v>
      </c>
      <c r="AT19" s="124">
        <v>1867.69</v>
      </c>
      <c r="AU19" s="124">
        <v>8140</v>
      </c>
      <c r="AV19" s="124">
        <v>28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95" t="s">
        <v>271</v>
      </c>
      <c r="BC19" s="125"/>
      <c r="BD19" s="125"/>
      <c r="BE19" s="125"/>
      <c r="BF19" s="125"/>
      <c r="BG19" s="123"/>
      <c r="BH19" s="97" t="s">
        <v>491</v>
      </c>
      <c r="BI19" s="95" t="s">
        <v>105</v>
      </c>
      <c r="BJ19" s="123" t="s">
        <v>490</v>
      </c>
      <c r="BK19" s="95"/>
      <c r="BL19" s="95" t="s">
        <v>109</v>
      </c>
      <c r="BM19" s="98" t="s">
        <v>114</v>
      </c>
      <c r="BN19" s="99" t="s">
        <v>194</v>
      </c>
      <c r="BO19" s="95" t="s">
        <v>234</v>
      </c>
      <c r="BP19" s="123">
        <v>30000</v>
      </c>
      <c r="BQ19" s="42" t="s">
        <v>197</v>
      </c>
      <c r="BR19" s="96" t="s">
        <v>477</v>
      </c>
    </row>
    <row r="20" spans="1:70" ht="30" customHeight="1" x14ac:dyDescent="0.35">
      <c r="A20" s="95">
        <v>16</v>
      </c>
      <c r="B20" s="124" t="s">
        <v>246</v>
      </c>
      <c r="C20" s="124" t="s">
        <v>247</v>
      </c>
      <c r="D20" s="124" t="s">
        <v>248</v>
      </c>
      <c r="E20" s="124" t="s">
        <v>249</v>
      </c>
      <c r="F20" s="124" t="s">
        <v>249</v>
      </c>
      <c r="G20" s="124" t="s">
        <v>250</v>
      </c>
      <c r="H20" s="124" t="s">
        <v>251</v>
      </c>
      <c r="I20" s="124">
        <v>211740</v>
      </c>
      <c r="J20" s="124" t="s">
        <v>320</v>
      </c>
      <c r="K20" s="124">
        <v>211740</v>
      </c>
      <c r="L20" s="124" t="s">
        <v>296</v>
      </c>
      <c r="M20" s="124" t="s">
        <v>297</v>
      </c>
      <c r="N20" s="124">
        <v>541760</v>
      </c>
      <c r="O20" s="124" t="s">
        <v>321</v>
      </c>
      <c r="P20" s="124">
        <v>901197</v>
      </c>
      <c r="Q20" s="124" t="s">
        <v>322</v>
      </c>
      <c r="R20" s="124" t="s">
        <v>257</v>
      </c>
      <c r="S20" s="124" t="s">
        <v>398</v>
      </c>
      <c r="T20" s="124" t="s">
        <v>398</v>
      </c>
      <c r="U20" s="124" t="s">
        <v>278</v>
      </c>
      <c r="V20" s="124" t="s">
        <v>260</v>
      </c>
      <c r="W20" s="124">
        <v>0</v>
      </c>
      <c r="X20" s="124" t="s">
        <v>261</v>
      </c>
      <c r="Y20" s="124">
        <v>356367116</v>
      </c>
      <c r="Z20" s="124" t="s">
        <v>399</v>
      </c>
      <c r="AA20" s="125" t="s">
        <v>400</v>
      </c>
      <c r="AB20" s="124">
        <v>40000</v>
      </c>
      <c r="AC20" s="124" t="s">
        <v>326</v>
      </c>
      <c r="AD20" s="124">
        <v>102</v>
      </c>
      <c r="AE20" s="124" t="s">
        <v>265</v>
      </c>
      <c r="AF20" s="125" t="s">
        <v>401</v>
      </c>
      <c r="AG20" s="125" t="s">
        <v>402</v>
      </c>
      <c r="AH20" s="124" t="s">
        <v>268</v>
      </c>
      <c r="AI20" s="125" t="s">
        <v>403</v>
      </c>
      <c r="AJ20" s="125">
        <v>500</v>
      </c>
      <c r="AK20" s="125">
        <v>500</v>
      </c>
      <c r="AL20" s="125" t="s">
        <v>331</v>
      </c>
      <c r="AM20" s="125">
        <v>26631.9</v>
      </c>
      <c r="AN20" s="125">
        <v>9868.1</v>
      </c>
      <c r="AO20" s="125">
        <v>36500</v>
      </c>
      <c r="AP20" s="125">
        <v>13368.1</v>
      </c>
      <c r="AQ20" s="125">
        <v>972.9</v>
      </c>
      <c r="AR20" s="124">
        <v>14341</v>
      </c>
      <c r="AS20" s="124">
        <v>8649.5400000000009</v>
      </c>
      <c r="AT20" s="124">
        <v>850.46</v>
      </c>
      <c r="AU20" s="124">
        <v>9500</v>
      </c>
      <c r="AV20" s="124">
        <v>92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95" t="s">
        <v>271</v>
      </c>
      <c r="BC20" s="125"/>
      <c r="BD20" s="125"/>
      <c r="BE20" s="125"/>
      <c r="BF20" s="125"/>
      <c r="BG20" s="123"/>
      <c r="BH20" s="97" t="s">
        <v>491</v>
      </c>
      <c r="BI20" s="95" t="s">
        <v>105</v>
      </c>
      <c r="BJ20" s="123" t="s">
        <v>490</v>
      </c>
      <c r="BK20" s="95"/>
      <c r="BL20" s="95" t="s">
        <v>109</v>
      </c>
      <c r="BM20" s="98" t="s">
        <v>114</v>
      </c>
      <c r="BN20" s="99" t="s">
        <v>194</v>
      </c>
      <c r="BO20" s="95" t="s">
        <v>234</v>
      </c>
      <c r="BP20" s="123">
        <v>17500</v>
      </c>
      <c r="BQ20" s="42" t="s">
        <v>197</v>
      </c>
      <c r="BR20" s="96" t="s">
        <v>478</v>
      </c>
    </row>
    <row r="21" spans="1:70" ht="30" customHeight="1" x14ac:dyDescent="0.35">
      <c r="A21" s="95">
        <v>17</v>
      </c>
      <c r="B21" s="124" t="s">
        <v>246</v>
      </c>
      <c r="C21" s="124" t="s">
        <v>247</v>
      </c>
      <c r="D21" s="124" t="s">
        <v>248</v>
      </c>
      <c r="E21" s="124" t="s">
        <v>249</v>
      </c>
      <c r="F21" s="124" t="s">
        <v>249</v>
      </c>
      <c r="G21" s="124" t="s">
        <v>250</v>
      </c>
      <c r="H21" s="124" t="s">
        <v>251</v>
      </c>
      <c r="I21" s="124">
        <v>225799</v>
      </c>
      <c r="J21" s="124" t="s">
        <v>404</v>
      </c>
      <c r="K21" s="124">
        <v>225799</v>
      </c>
      <c r="L21" s="124" t="s">
        <v>273</v>
      </c>
      <c r="M21" s="124" t="s">
        <v>274</v>
      </c>
      <c r="N21" s="124">
        <v>449440</v>
      </c>
      <c r="O21" s="124" t="s">
        <v>405</v>
      </c>
      <c r="P21" s="124">
        <v>848044</v>
      </c>
      <c r="Q21" s="124" t="s">
        <v>406</v>
      </c>
      <c r="R21" s="124" t="s">
        <v>257</v>
      </c>
      <c r="S21" s="124" t="s">
        <v>407</v>
      </c>
      <c r="T21" s="124" t="s">
        <v>407</v>
      </c>
      <c r="U21" s="124" t="s">
        <v>278</v>
      </c>
      <c r="V21" s="124" t="s">
        <v>260</v>
      </c>
      <c r="W21" s="124">
        <v>0</v>
      </c>
      <c r="X21" s="124" t="s">
        <v>261</v>
      </c>
      <c r="Y21" s="124">
        <v>359029458</v>
      </c>
      <c r="Z21" s="124" t="s">
        <v>408</v>
      </c>
      <c r="AA21" s="125" t="s">
        <v>409</v>
      </c>
      <c r="AB21" s="124">
        <v>40000</v>
      </c>
      <c r="AC21" s="124">
        <v>0</v>
      </c>
      <c r="AD21" s="124">
        <v>50</v>
      </c>
      <c r="AE21" s="124" t="s">
        <v>327</v>
      </c>
      <c r="AF21" s="125" t="s">
        <v>316</v>
      </c>
      <c r="AG21" s="125" t="s">
        <v>317</v>
      </c>
      <c r="AH21" s="124" t="s">
        <v>268</v>
      </c>
      <c r="AI21" s="125" t="s">
        <v>410</v>
      </c>
      <c r="AJ21" s="125">
        <v>900</v>
      </c>
      <c r="AK21" s="125">
        <v>900</v>
      </c>
      <c r="AL21" s="125" t="s">
        <v>285</v>
      </c>
      <c r="AM21" s="125">
        <v>31069.42</v>
      </c>
      <c r="AN21" s="125">
        <v>4930.58</v>
      </c>
      <c r="AO21" s="125">
        <v>36000</v>
      </c>
      <c r="AP21" s="125">
        <v>8930.58</v>
      </c>
      <c r="AQ21" s="125">
        <v>238.42</v>
      </c>
      <c r="AR21" s="124">
        <v>9169</v>
      </c>
      <c r="AS21" s="124">
        <v>8930.58</v>
      </c>
      <c r="AT21" s="124">
        <v>238.42</v>
      </c>
      <c r="AU21" s="124">
        <v>9169</v>
      </c>
      <c r="AV21" s="124">
        <v>58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95" t="s">
        <v>271</v>
      </c>
      <c r="BC21" s="125"/>
      <c r="BD21" s="125"/>
      <c r="BE21" s="125"/>
      <c r="BF21" s="125"/>
      <c r="BG21" s="123"/>
      <c r="BH21" s="97" t="s">
        <v>491</v>
      </c>
      <c r="BI21" s="95" t="s">
        <v>105</v>
      </c>
      <c r="BJ21" s="123" t="s">
        <v>490</v>
      </c>
      <c r="BK21" s="95"/>
      <c r="BL21" s="95" t="s">
        <v>109</v>
      </c>
      <c r="BM21" s="98" t="s">
        <v>114</v>
      </c>
      <c r="BN21" s="99" t="s">
        <v>194</v>
      </c>
      <c r="BO21" s="95" t="s">
        <v>234</v>
      </c>
      <c r="BP21" s="123">
        <v>10000</v>
      </c>
      <c r="BQ21" s="42" t="s">
        <v>197</v>
      </c>
      <c r="BR21" s="96" t="s">
        <v>479</v>
      </c>
    </row>
    <row r="22" spans="1:70" ht="30" customHeight="1" x14ac:dyDescent="0.35">
      <c r="A22" s="95">
        <v>18</v>
      </c>
      <c r="B22" s="124" t="s">
        <v>246</v>
      </c>
      <c r="C22" s="124" t="s">
        <v>247</v>
      </c>
      <c r="D22" s="124" t="s">
        <v>248</v>
      </c>
      <c r="E22" s="124" t="s">
        <v>249</v>
      </c>
      <c r="F22" s="124" t="s">
        <v>249</v>
      </c>
      <c r="G22" s="124" t="s">
        <v>250</v>
      </c>
      <c r="H22" s="124" t="s">
        <v>251</v>
      </c>
      <c r="I22" s="124">
        <v>201845</v>
      </c>
      <c r="J22" s="124" t="s">
        <v>272</v>
      </c>
      <c r="K22" s="124">
        <v>201845</v>
      </c>
      <c r="L22" s="124" t="s">
        <v>296</v>
      </c>
      <c r="M22" s="124" t="s">
        <v>297</v>
      </c>
      <c r="N22" s="124">
        <v>541610</v>
      </c>
      <c r="O22" s="124" t="s">
        <v>411</v>
      </c>
      <c r="P22" s="124">
        <v>901030</v>
      </c>
      <c r="Q22" s="124" t="s">
        <v>412</v>
      </c>
      <c r="R22" s="124" t="s">
        <v>257</v>
      </c>
      <c r="S22" s="124" t="s">
        <v>413</v>
      </c>
      <c r="T22" s="124" t="s">
        <v>413</v>
      </c>
      <c r="U22" s="124" t="s">
        <v>278</v>
      </c>
      <c r="V22" s="124" t="s">
        <v>260</v>
      </c>
      <c r="W22" s="124">
        <v>0</v>
      </c>
      <c r="X22" s="124" t="s">
        <v>261</v>
      </c>
      <c r="Y22" s="124">
        <v>358613824</v>
      </c>
      <c r="Z22" s="124" t="s">
        <v>414</v>
      </c>
      <c r="AA22" s="125" t="s">
        <v>415</v>
      </c>
      <c r="AB22" s="124">
        <v>45000</v>
      </c>
      <c r="AC22" s="124" t="s">
        <v>264</v>
      </c>
      <c r="AD22" s="124">
        <v>102</v>
      </c>
      <c r="AE22" s="124" t="s">
        <v>327</v>
      </c>
      <c r="AF22" s="125" t="s">
        <v>416</v>
      </c>
      <c r="AG22" s="125" t="s">
        <v>417</v>
      </c>
      <c r="AH22" s="124" t="s">
        <v>268</v>
      </c>
      <c r="AI22" s="125" t="s">
        <v>418</v>
      </c>
      <c r="AJ22" s="125">
        <v>560</v>
      </c>
      <c r="AK22" s="125">
        <v>560</v>
      </c>
      <c r="AL22" s="125" t="s">
        <v>419</v>
      </c>
      <c r="AM22" s="125">
        <v>18624.62</v>
      </c>
      <c r="AN22" s="125">
        <v>8255.3799999999992</v>
      </c>
      <c r="AO22" s="125">
        <v>26880</v>
      </c>
      <c r="AP22" s="125">
        <v>26375.38</v>
      </c>
      <c r="AQ22" s="125">
        <v>3549.62</v>
      </c>
      <c r="AR22" s="124">
        <v>29925</v>
      </c>
      <c r="AS22" s="124">
        <v>8150.42</v>
      </c>
      <c r="AT22" s="124">
        <v>1929.58</v>
      </c>
      <c r="AU22" s="124">
        <v>10080</v>
      </c>
      <c r="AV22" s="124">
        <v>66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95" t="s">
        <v>271</v>
      </c>
      <c r="BC22" s="125"/>
      <c r="BD22" s="125"/>
      <c r="BE22" s="125"/>
      <c r="BF22" s="125"/>
      <c r="BG22" s="123"/>
      <c r="BH22" s="97" t="s">
        <v>491</v>
      </c>
      <c r="BI22" s="95" t="s">
        <v>105</v>
      </c>
      <c r="BJ22" s="123" t="s">
        <v>490</v>
      </c>
      <c r="BK22" s="95"/>
      <c r="BL22" s="95" t="s">
        <v>109</v>
      </c>
      <c r="BM22" s="98" t="s">
        <v>114</v>
      </c>
      <c r="BN22" s="99" t="s">
        <v>194</v>
      </c>
      <c r="BO22" s="95" t="s">
        <v>234</v>
      </c>
      <c r="BP22" s="123">
        <v>27000</v>
      </c>
      <c r="BQ22" s="42" t="s">
        <v>197</v>
      </c>
      <c r="BR22" s="96" t="s">
        <v>480</v>
      </c>
    </row>
    <row r="23" spans="1:70" ht="30" customHeight="1" x14ac:dyDescent="0.35">
      <c r="A23" s="95">
        <v>19</v>
      </c>
      <c r="B23" s="124" t="s">
        <v>246</v>
      </c>
      <c r="C23" s="124" t="s">
        <v>247</v>
      </c>
      <c r="D23" s="124" t="s">
        <v>248</v>
      </c>
      <c r="E23" s="124" t="s">
        <v>249</v>
      </c>
      <c r="F23" s="124" t="s">
        <v>249</v>
      </c>
      <c r="G23" s="124" t="s">
        <v>250</v>
      </c>
      <c r="H23" s="124" t="s">
        <v>251</v>
      </c>
      <c r="I23" s="124">
        <v>225643</v>
      </c>
      <c r="J23" s="124" t="s">
        <v>344</v>
      </c>
      <c r="K23" s="124">
        <v>225643</v>
      </c>
      <c r="L23" s="124" t="s">
        <v>273</v>
      </c>
      <c r="M23" s="124" t="s">
        <v>274</v>
      </c>
      <c r="N23" s="124">
        <v>541701</v>
      </c>
      <c r="O23" s="124" t="s">
        <v>345</v>
      </c>
      <c r="P23" s="124">
        <v>901127</v>
      </c>
      <c r="Q23" s="124" t="s">
        <v>346</v>
      </c>
      <c r="R23" s="124" t="s">
        <v>257</v>
      </c>
      <c r="S23" s="124" t="s">
        <v>420</v>
      </c>
      <c r="T23" s="124" t="s">
        <v>420</v>
      </c>
      <c r="U23" s="124" t="s">
        <v>348</v>
      </c>
      <c r="V23" s="124" t="s">
        <v>301</v>
      </c>
      <c r="W23" s="124">
        <v>0</v>
      </c>
      <c r="X23" s="124" t="s">
        <v>261</v>
      </c>
      <c r="Y23" s="124">
        <v>357670707</v>
      </c>
      <c r="Z23" s="124" t="s">
        <v>421</v>
      </c>
      <c r="AA23" s="125" t="s">
        <v>422</v>
      </c>
      <c r="AB23" s="124">
        <v>40000</v>
      </c>
      <c r="AC23" s="124" t="s">
        <v>281</v>
      </c>
      <c r="AD23" s="124">
        <v>102</v>
      </c>
      <c r="AE23" s="124" t="s">
        <v>327</v>
      </c>
      <c r="AF23" s="125" t="s">
        <v>353</v>
      </c>
      <c r="AG23" s="125" t="s">
        <v>354</v>
      </c>
      <c r="AH23" s="124" t="s">
        <v>268</v>
      </c>
      <c r="AI23" s="125" t="s">
        <v>391</v>
      </c>
      <c r="AJ23" s="125">
        <v>500</v>
      </c>
      <c r="AK23" s="125">
        <v>500</v>
      </c>
      <c r="AL23" s="125" t="s">
        <v>285</v>
      </c>
      <c r="AM23" s="125">
        <v>21150.82</v>
      </c>
      <c r="AN23" s="125">
        <v>8849.18</v>
      </c>
      <c r="AO23" s="125">
        <v>30000</v>
      </c>
      <c r="AP23" s="125">
        <v>18849.18</v>
      </c>
      <c r="AQ23" s="125">
        <v>1991.82</v>
      </c>
      <c r="AR23" s="124">
        <v>20841</v>
      </c>
      <c r="AS23" s="124">
        <v>7681.63</v>
      </c>
      <c r="AT23" s="124">
        <v>1318.37</v>
      </c>
      <c r="AU23" s="124">
        <v>9000</v>
      </c>
      <c r="AV23" s="124">
        <v>78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95" t="s">
        <v>271</v>
      </c>
      <c r="BC23" s="125"/>
      <c r="BD23" s="125"/>
      <c r="BE23" s="125"/>
      <c r="BF23" s="125"/>
      <c r="BG23" s="123"/>
      <c r="BH23" s="97" t="s">
        <v>491</v>
      </c>
      <c r="BI23" s="95" t="s">
        <v>105</v>
      </c>
      <c r="BJ23" s="123" t="s">
        <v>490</v>
      </c>
      <c r="BK23" s="95"/>
      <c r="BL23" s="95" t="s">
        <v>109</v>
      </c>
      <c r="BM23" s="98" t="s">
        <v>114</v>
      </c>
      <c r="BN23" s="99" t="s">
        <v>194</v>
      </c>
      <c r="BO23" s="95" t="s">
        <v>234</v>
      </c>
      <c r="BP23" s="123">
        <v>25000</v>
      </c>
      <c r="BQ23" s="42" t="s">
        <v>197</v>
      </c>
      <c r="BR23" s="96" t="s">
        <v>481</v>
      </c>
    </row>
    <row r="24" spans="1:70" ht="30" customHeight="1" x14ac:dyDescent="0.35">
      <c r="A24" s="95">
        <v>20</v>
      </c>
      <c r="B24" s="124" t="s">
        <v>246</v>
      </c>
      <c r="C24" s="124" t="s">
        <v>247</v>
      </c>
      <c r="D24" s="124" t="s">
        <v>248</v>
      </c>
      <c r="E24" s="124" t="s">
        <v>249</v>
      </c>
      <c r="F24" s="124" t="s">
        <v>249</v>
      </c>
      <c r="G24" s="124" t="s">
        <v>250</v>
      </c>
      <c r="H24" s="124" t="s">
        <v>251</v>
      </c>
      <c r="I24" s="124">
        <v>201845</v>
      </c>
      <c r="J24" s="124" t="s">
        <v>272</v>
      </c>
      <c r="K24" s="124">
        <v>201845</v>
      </c>
      <c r="L24" s="124" t="s">
        <v>296</v>
      </c>
      <c r="M24" s="124" t="s">
        <v>297</v>
      </c>
      <c r="N24" s="124">
        <v>541614</v>
      </c>
      <c r="O24" s="124" t="s">
        <v>423</v>
      </c>
      <c r="P24" s="124">
        <v>901035</v>
      </c>
      <c r="Q24" s="124" t="s">
        <v>424</v>
      </c>
      <c r="R24" s="124" t="s">
        <v>288</v>
      </c>
      <c r="S24" s="124" t="s">
        <v>425</v>
      </c>
      <c r="T24" s="124" t="s">
        <v>425</v>
      </c>
      <c r="U24" s="124" t="s">
        <v>393</v>
      </c>
      <c r="V24" s="124" t="s">
        <v>301</v>
      </c>
      <c r="W24" s="124">
        <v>0</v>
      </c>
      <c r="X24" s="124" t="s">
        <v>261</v>
      </c>
      <c r="Y24" s="124">
        <v>356624764</v>
      </c>
      <c r="Z24" s="124" t="s">
        <v>426</v>
      </c>
      <c r="AA24" s="125" t="s">
        <v>427</v>
      </c>
      <c r="AB24" s="124">
        <v>30000</v>
      </c>
      <c r="AC24" s="124" t="s">
        <v>264</v>
      </c>
      <c r="AD24" s="124">
        <v>75</v>
      </c>
      <c r="AE24" s="124" t="s">
        <v>304</v>
      </c>
      <c r="AF24" s="125" t="s">
        <v>428</v>
      </c>
      <c r="AG24" s="125" t="s">
        <v>429</v>
      </c>
      <c r="AH24" s="124" t="s">
        <v>307</v>
      </c>
      <c r="AI24" s="125" t="s">
        <v>430</v>
      </c>
      <c r="AJ24" s="125">
        <v>480</v>
      </c>
      <c r="AK24" s="125">
        <v>480</v>
      </c>
      <c r="AL24" s="125" t="s">
        <v>319</v>
      </c>
      <c r="AM24" s="125">
        <v>28295.61</v>
      </c>
      <c r="AN24" s="125">
        <v>5784.39</v>
      </c>
      <c r="AO24" s="125">
        <v>34080</v>
      </c>
      <c r="AP24" s="125">
        <v>1704.39</v>
      </c>
      <c r="AQ24" s="125">
        <v>19.61</v>
      </c>
      <c r="AR24" s="124">
        <v>1724</v>
      </c>
      <c r="AS24" s="124">
        <v>1704.39</v>
      </c>
      <c r="AT24" s="124">
        <v>19.61</v>
      </c>
      <c r="AU24" s="124">
        <v>1724</v>
      </c>
      <c r="AV24" s="124">
        <v>90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95" t="s">
        <v>271</v>
      </c>
      <c r="BC24" s="125"/>
      <c r="BD24" s="125"/>
      <c r="BE24" s="125"/>
      <c r="BF24" s="125"/>
      <c r="BG24" s="123"/>
      <c r="BH24" s="97" t="s">
        <v>491</v>
      </c>
      <c r="BI24" s="95" t="s">
        <v>105</v>
      </c>
      <c r="BJ24" s="123" t="s">
        <v>490</v>
      </c>
      <c r="BK24" s="95"/>
      <c r="BL24" s="95" t="s">
        <v>109</v>
      </c>
      <c r="BM24" s="98" t="s">
        <v>114</v>
      </c>
      <c r="BN24" s="99" t="s">
        <v>194</v>
      </c>
      <c r="BO24" s="95" t="s">
        <v>234</v>
      </c>
      <c r="BP24" s="123">
        <v>12700</v>
      </c>
      <c r="BQ24" s="42" t="s">
        <v>197</v>
      </c>
      <c r="BR24" s="96" t="s">
        <v>482</v>
      </c>
    </row>
    <row r="25" spans="1:70" ht="30" customHeight="1" x14ac:dyDescent="0.35">
      <c r="A25" s="95">
        <v>21</v>
      </c>
      <c r="B25" s="124" t="s">
        <v>246</v>
      </c>
      <c r="C25" s="124" t="s">
        <v>247</v>
      </c>
      <c r="D25" s="124" t="s">
        <v>248</v>
      </c>
      <c r="E25" s="124" t="s">
        <v>249</v>
      </c>
      <c r="F25" s="124" t="s">
        <v>249</v>
      </c>
      <c r="G25" s="124" t="s">
        <v>250</v>
      </c>
      <c r="H25" s="124" t="s">
        <v>251</v>
      </c>
      <c r="I25" s="124">
        <v>225799</v>
      </c>
      <c r="J25" s="124" t="s">
        <v>404</v>
      </c>
      <c r="K25" s="124">
        <v>225799</v>
      </c>
      <c r="L25" s="124" t="s">
        <v>273</v>
      </c>
      <c r="M25" s="124" t="s">
        <v>274</v>
      </c>
      <c r="N25" s="124">
        <v>449440</v>
      </c>
      <c r="O25" s="124" t="s">
        <v>405</v>
      </c>
      <c r="P25" s="124">
        <v>698937</v>
      </c>
      <c r="Q25" s="124" t="s">
        <v>431</v>
      </c>
      <c r="R25" s="124" t="s">
        <v>257</v>
      </c>
      <c r="S25" s="124" t="s">
        <v>432</v>
      </c>
      <c r="T25" s="124" t="s">
        <v>432</v>
      </c>
      <c r="U25" s="124" t="s">
        <v>393</v>
      </c>
      <c r="V25" s="124" t="s">
        <v>301</v>
      </c>
      <c r="W25" s="124">
        <v>0</v>
      </c>
      <c r="X25" s="124" t="s">
        <v>261</v>
      </c>
      <c r="Y25" s="124">
        <v>357504871</v>
      </c>
      <c r="Z25" s="124" t="s">
        <v>433</v>
      </c>
      <c r="AA25" s="125" t="s">
        <v>371</v>
      </c>
      <c r="AB25" s="124">
        <v>40000</v>
      </c>
      <c r="AC25" s="124">
        <v>0</v>
      </c>
      <c r="AD25" s="124">
        <v>102</v>
      </c>
      <c r="AE25" s="124" t="s">
        <v>327</v>
      </c>
      <c r="AF25" s="125" t="s">
        <v>434</v>
      </c>
      <c r="AG25" s="125" t="s">
        <v>435</v>
      </c>
      <c r="AH25" s="124" t="s">
        <v>268</v>
      </c>
      <c r="AI25" s="125" t="s">
        <v>436</v>
      </c>
      <c r="AJ25" s="125">
        <v>500</v>
      </c>
      <c r="AK25" s="125">
        <v>500</v>
      </c>
      <c r="AL25" s="125" t="s">
        <v>285</v>
      </c>
      <c r="AM25" s="125">
        <v>21972.04</v>
      </c>
      <c r="AN25" s="125">
        <v>9027.9599999999991</v>
      </c>
      <c r="AO25" s="125">
        <v>31000</v>
      </c>
      <c r="AP25" s="125">
        <v>18027.96</v>
      </c>
      <c r="AQ25" s="125">
        <v>1813.04</v>
      </c>
      <c r="AR25" s="124">
        <v>19841</v>
      </c>
      <c r="AS25" s="124">
        <v>7755.47</v>
      </c>
      <c r="AT25" s="124">
        <v>1244.53</v>
      </c>
      <c r="AU25" s="124">
        <v>9000</v>
      </c>
      <c r="AV25" s="124">
        <v>80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95" t="s">
        <v>271</v>
      </c>
      <c r="BC25" s="125"/>
      <c r="BD25" s="125"/>
      <c r="BE25" s="125"/>
      <c r="BF25" s="125"/>
      <c r="BG25" s="123"/>
      <c r="BH25" s="97" t="s">
        <v>491</v>
      </c>
      <c r="BI25" s="95" t="s">
        <v>105</v>
      </c>
      <c r="BJ25" s="123" t="s">
        <v>490</v>
      </c>
      <c r="BK25" s="95"/>
      <c r="BL25" s="95" t="s">
        <v>109</v>
      </c>
      <c r="BM25" s="98" t="s">
        <v>114</v>
      </c>
      <c r="BN25" s="99" t="s">
        <v>194</v>
      </c>
      <c r="BO25" s="95" t="s">
        <v>234</v>
      </c>
      <c r="BP25" s="123">
        <v>30000</v>
      </c>
      <c r="BQ25" s="42" t="s">
        <v>197</v>
      </c>
      <c r="BR25" s="96" t="s">
        <v>483</v>
      </c>
    </row>
    <row r="26" spans="1:70" ht="30" customHeight="1" x14ac:dyDescent="0.35">
      <c r="A26" s="95">
        <v>22</v>
      </c>
      <c r="B26" s="124" t="s">
        <v>246</v>
      </c>
      <c r="C26" s="124" t="s">
        <v>247</v>
      </c>
      <c r="D26" s="124" t="s">
        <v>248</v>
      </c>
      <c r="E26" s="124" t="s">
        <v>249</v>
      </c>
      <c r="F26" s="124" t="s">
        <v>249</v>
      </c>
      <c r="G26" s="124" t="s">
        <v>250</v>
      </c>
      <c r="H26" s="124" t="s">
        <v>251</v>
      </c>
      <c r="I26" s="124">
        <v>201845</v>
      </c>
      <c r="J26" s="124" t="s">
        <v>272</v>
      </c>
      <c r="K26" s="124">
        <v>201845</v>
      </c>
      <c r="L26" s="124" t="s">
        <v>273</v>
      </c>
      <c r="M26" s="124" t="s">
        <v>274</v>
      </c>
      <c r="N26" s="124">
        <v>541697</v>
      </c>
      <c r="O26" s="124" t="s">
        <v>275</v>
      </c>
      <c r="P26" s="124">
        <v>901120</v>
      </c>
      <c r="Q26" s="124" t="s">
        <v>276</v>
      </c>
      <c r="R26" s="124" t="s">
        <v>257</v>
      </c>
      <c r="S26" s="124" t="s">
        <v>437</v>
      </c>
      <c r="T26" s="124" t="s">
        <v>437</v>
      </c>
      <c r="U26" s="124" t="s">
        <v>278</v>
      </c>
      <c r="V26" s="124" t="s">
        <v>260</v>
      </c>
      <c r="W26" s="124">
        <v>0</v>
      </c>
      <c r="X26" s="124" t="s">
        <v>261</v>
      </c>
      <c r="Y26" s="124">
        <v>359485313</v>
      </c>
      <c r="Z26" s="124" t="s">
        <v>438</v>
      </c>
      <c r="AA26" s="125" t="s">
        <v>376</v>
      </c>
      <c r="AB26" s="124">
        <v>65000</v>
      </c>
      <c r="AC26" s="124" t="s">
        <v>281</v>
      </c>
      <c r="AD26" s="124">
        <v>102</v>
      </c>
      <c r="AE26" s="124" t="s">
        <v>352</v>
      </c>
      <c r="AF26" s="125" t="s">
        <v>439</v>
      </c>
      <c r="AG26" s="125" t="s">
        <v>440</v>
      </c>
      <c r="AH26" s="124" t="s">
        <v>268</v>
      </c>
      <c r="AI26" s="125" t="s">
        <v>441</v>
      </c>
      <c r="AJ26" s="125">
        <v>810</v>
      </c>
      <c r="AK26" s="125">
        <v>810</v>
      </c>
      <c r="AL26" s="125" t="s">
        <v>285</v>
      </c>
      <c r="AM26" s="125">
        <v>4599.88</v>
      </c>
      <c r="AN26" s="125">
        <v>2690.12</v>
      </c>
      <c r="AO26" s="125">
        <v>7290</v>
      </c>
      <c r="AP26" s="125">
        <v>60400.12</v>
      </c>
      <c r="AQ26" s="125">
        <v>14328.88</v>
      </c>
      <c r="AR26" s="124">
        <v>74729</v>
      </c>
      <c r="AS26" s="124">
        <v>9809.33</v>
      </c>
      <c r="AT26" s="124">
        <v>4770.67</v>
      </c>
      <c r="AU26" s="124">
        <v>14580</v>
      </c>
      <c r="AV26" s="124">
        <v>27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95" t="s">
        <v>271</v>
      </c>
      <c r="BC26" s="125"/>
      <c r="BD26" s="125"/>
      <c r="BE26" s="125"/>
      <c r="BF26" s="125"/>
      <c r="BG26" s="123"/>
      <c r="BH26" s="97" t="s">
        <v>491</v>
      </c>
      <c r="BI26" s="95" t="s">
        <v>105</v>
      </c>
      <c r="BJ26" s="123" t="s">
        <v>490</v>
      </c>
      <c r="BK26" s="95"/>
      <c r="BL26" s="95" t="s">
        <v>109</v>
      </c>
      <c r="BM26" s="98" t="s">
        <v>114</v>
      </c>
      <c r="BN26" s="99" t="s">
        <v>194</v>
      </c>
      <c r="BO26" s="95" t="s">
        <v>234</v>
      </c>
      <c r="BP26" s="123">
        <v>65000</v>
      </c>
      <c r="BQ26" s="42" t="s">
        <v>197</v>
      </c>
      <c r="BR26" s="96" t="s">
        <v>484</v>
      </c>
    </row>
    <row r="27" spans="1:70" ht="30" customHeight="1" x14ac:dyDescent="0.35">
      <c r="A27" s="95">
        <v>23</v>
      </c>
      <c r="B27" s="124" t="s">
        <v>246</v>
      </c>
      <c r="C27" s="124" t="s">
        <v>247</v>
      </c>
      <c r="D27" s="124" t="s">
        <v>248</v>
      </c>
      <c r="E27" s="124" t="s">
        <v>249</v>
      </c>
      <c r="F27" s="124" t="s">
        <v>249</v>
      </c>
      <c r="G27" s="124" t="s">
        <v>250</v>
      </c>
      <c r="H27" s="124" t="s">
        <v>251</v>
      </c>
      <c r="I27" s="124">
        <v>225643</v>
      </c>
      <c r="J27" s="124" t="s">
        <v>344</v>
      </c>
      <c r="K27" s="124">
        <v>225643</v>
      </c>
      <c r="L27" s="124" t="s">
        <v>273</v>
      </c>
      <c r="M27" s="124" t="s">
        <v>274</v>
      </c>
      <c r="N27" s="124">
        <v>541701</v>
      </c>
      <c r="O27" s="124" t="s">
        <v>345</v>
      </c>
      <c r="P27" s="124">
        <v>901127</v>
      </c>
      <c r="Q27" s="124" t="s">
        <v>346</v>
      </c>
      <c r="R27" s="124" t="s">
        <v>257</v>
      </c>
      <c r="S27" s="124" t="s">
        <v>442</v>
      </c>
      <c r="T27" s="124" t="s">
        <v>442</v>
      </c>
      <c r="U27" s="124" t="s">
        <v>348</v>
      </c>
      <c r="V27" s="124" t="s">
        <v>301</v>
      </c>
      <c r="W27" s="124">
        <v>0</v>
      </c>
      <c r="X27" s="124" t="s">
        <v>261</v>
      </c>
      <c r="Y27" s="124">
        <v>359536411</v>
      </c>
      <c r="Z27" s="124" t="s">
        <v>443</v>
      </c>
      <c r="AA27" s="125" t="s">
        <v>444</v>
      </c>
      <c r="AB27" s="124">
        <v>65000</v>
      </c>
      <c r="AC27" s="124" t="s">
        <v>281</v>
      </c>
      <c r="AD27" s="124">
        <v>102</v>
      </c>
      <c r="AE27" s="124" t="s">
        <v>352</v>
      </c>
      <c r="AF27" s="125" t="s">
        <v>445</v>
      </c>
      <c r="AG27" s="125" t="s">
        <v>446</v>
      </c>
      <c r="AH27" s="124" t="s">
        <v>268</v>
      </c>
      <c r="AI27" s="125" t="s">
        <v>447</v>
      </c>
      <c r="AJ27" s="125">
        <v>810</v>
      </c>
      <c r="AK27" s="125">
        <v>810</v>
      </c>
      <c r="AL27" s="125" t="s">
        <v>448</v>
      </c>
      <c r="AM27" s="125">
        <v>5455.2</v>
      </c>
      <c r="AN27" s="125">
        <v>3214.8</v>
      </c>
      <c r="AO27" s="125">
        <v>8670</v>
      </c>
      <c r="AP27" s="125">
        <v>59544.800000000003</v>
      </c>
      <c r="AQ27" s="125">
        <v>13733.2</v>
      </c>
      <c r="AR27" s="124">
        <v>73278</v>
      </c>
      <c r="AS27" s="124">
        <v>7871.75</v>
      </c>
      <c r="AT27" s="124">
        <v>3708.25</v>
      </c>
      <c r="AU27" s="124">
        <v>11580</v>
      </c>
      <c r="AV27" s="124">
        <v>25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95" t="s">
        <v>271</v>
      </c>
      <c r="BC27" s="125"/>
      <c r="BD27" s="125"/>
      <c r="BE27" s="125"/>
      <c r="BF27" s="125"/>
      <c r="BG27" s="123"/>
      <c r="BH27" s="97" t="s">
        <v>491</v>
      </c>
      <c r="BI27" s="95" t="s">
        <v>105</v>
      </c>
      <c r="BJ27" s="123" t="s">
        <v>490</v>
      </c>
      <c r="BK27" s="95"/>
      <c r="BL27" s="95" t="s">
        <v>109</v>
      </c>
      <c r="BM27" s="98" t="s">
        <v>114</v>
      </c>
      <c r="BN27" s="99" t="s">
        <v>194</v>
      </c>
      <c r="BO27" s="95" t="s">
        <v>234</v>
      </c>
      <c r="BP27" s="123">
        <v>27439</v>
      </c>
      <c r="BQ27" s="42" t="s">
        <v>197</v>
      </c>
      <c r="BR27" s="96" t="s">
        <v>485</v>
      </c>
    </row>
    <row r="28" spans="1:70" ht="30" customHeight="1" x14ac:dyDescent="0.35">
      <c r="A28" s="95">
        <v>24</v>
      </c>
      <c r="B28" s="124" t="s">
        <v>246</v>
      </c>
      <c r="C28" s="124" t="s">
        <v>247</v>
      </c>
      <c r="D28" s="124" t="s">
        <v>248</v>
      </c>
      <c r="E28" s="124" t="s">
        <v>249</v>
      </c>
      <c r="F28" s="124" t="s">
        <v>249</v>
      </c>
      <c r="G28" s="124" t="s">
        <v>250</v>
      </c>
      <c r="H28" s="124" t="s">
        <v>251</v>
      </c>
      <c r="I28" s="124">
        <v>211740</v>
      </c>
      <c r="J28" s="124" t="s">
        <v>320</v>
      </c>
      <c r="K28" s="124">
        <v>211740</v>
      </c>
      <c r="L28" s="124" t="s">
        <v>296</v>
      </c>
      <c r="M28" s="124" t="s">
        <v>297</v>
      </c>
      <c r="N28" s="124">
        <v>459107</v>
      </c>
      <c r="O28" s="124" t="s">
        <v>449</v>
      </c>
      <c r="P28" s="124">
        <v>888402</v>
      </c>
      <c r="Q28" s="124" t="s">
        <v>450</v>
      </c>
      <c r="R28" s="124" t="s">
        <v>288</v>
      </c>
      <c r="S28" s="124" t="s">
        <v>451</v>
      </c>
      <c r="T28" s="124" t="s">
        <v>451</v>
      </c>
      <c r="U28" s="124" t="s">
        <v>259</v>
      </c>
      <c r="V28" s="124" t="s">
        <v>260</v>
      </c>
      <c r="W28" s="124">
        <v>0</v>
      </c>
      <c r="X28" s="124" t="s">
        <v>261</v>
      </c>
      <c r="Y28" s="124">
        <v>356608410</v>
      </c>
      <c r="Z28" s="124" t="s">
        <v>452</v>
      </c>
      <c r="AA28" s="125" t="s">
        <v>427</v>
      </c>
      <c r="AB28" s="124">
        <v>40000</v>
      </c>
      <c r="AC28" s="124">
        <v>0</v>
      </c>
      <c r="AD28" s="124">
        <v>75</v>
      </c>
      <c r="AE28" s="124" t="s">
        <v>304</v>
      </c>
      <c r="AF28" s="125" t="s">
        <v>362</v>
      </c>
      <c r="AG28" s="125" t="s">
        <v>453</v>
      </c>
      <c r="AH28" s="124" t="s">
        <v>307</v>
      </c>
      <c r="AI28" s="125" t="s">
        <v>454</v>
      </c>
      <c r="AJ28" s="125">
        <v>640</v>
      </c>
      <c r="AK28" s="125">
        <v>640</v>
      </c>
      <c r="AL28" s="125" t="s">
        <v>331</v>
      </c>
      <c r="AM28" s="125">
        <v>37765.67</v>
      </c>
      <c r="AN28" s="125">
        <v>7674.33</v>
      </c>
      <c r="AO28" s="125">
        <v>45440</v>
      </c>
      <c r="AP28" s="125">
        <v>2234.33</v>
      </c>
      <c r="AQ28" s="125">
        <v>25.67</v>
      </c>
      <c r="AR28" s="124">
        <v>2260</v>
      </c>
      <c r="AS28" s="124">
        <v>2234.33</v>
      </c>
      <c r="AT28" s="124">
        <v>25.67</v>
      </c>
      <c r="AU28" s="124">
        <v>2260</v>
      </c>
      <c r="AV28" s="124">
        <v>90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95" t="s">
        <v>271</v>
      </c>
      <c r="BC28" s="125"/>
      <c r="BD28" s="125"/>
      <c r="BE28" s="125"/>
      <c r="BF28" s="125"/>
      <c r="BG28" s="123"/>
      <c r="BH28" s="97" t="s">
        <v>491</v>
      </c>
      <c r="BI28" s="95" t="s">
        <v>105</v>
      </c>
      <c r="BJ28" s="123" t="s">
        <v>490</v>
      </c>
      <c r="BK28" s="95"/>
      <c r="BL28" s="95" t="s">
        <v>109</v>
      </c>
      <c r="BM28" s="98" t="s">
        <v>114</v>
      </c>
      <c r="BN28" s="99" t="s">
        <v>194</v>
      </c>
      <c r="BO28" s="95" t="s">
        <v>234</v>
      </c>
      <c r="BP28" s="123">
        <v>7200</v>
      </c>
      <c r="BQ28" s="42" t="s">
        <v>197</v>
      </c>
      <c r="BR28" s="96" t="s">
        <v>486</v>
      </c>
    </row>
    <row r="29" spans="1:70" ht="30" customHeight="1" x14ac:dyDescent="0.35">
      <c r="A29" s="95">
        <v>25</v>
      </c>
      <c r="B29" s="124" t="s">
        <v>246</v>
      </c>
      <c r="C29" s="124" t="s">
        <v>247</v>
      </c>
      <c r="D29" s="124" t="s">
        <v>248</v>
      </c>
      <c r="E29" s="124" t="s">
        <v>249</v>
      </c>
      <c r="F29" s="124" t="s">
        <v>249</v>
      </c>
      <c r="G29" s="124" t="s">
        <v>250</v>
      </c>
      <c r="H29" s="124" t="s">
        <v>251</v>
      </c>
      <c r="I29" s="124">
        <v>211740</v>
      </c>
      <c r="J29" s="124" t="s">
        <v>320</v>
      </c>
      <c r="K29" s="124">
        <v>211740</v>
      </c>
      <c r="L29" s="124" t="s">
        <v>296</v>
      </c>
      <c r="M29" s="124" t="s">
        <v>297</v>
      </c>
      <c r="N29" s="124">
        <v>450735</v>
      </c>
      <c r="O29" s="124" t="s">
        <v>365</v>
      </c>
      <c r="P29" s="124">
        <v>888393</v>
      </c>
      <c r="Q29" s="124" t="s">
        <v>366</v>
      </c>
      <c r="R29" s="124" t="s">
        <v>257</v>
      </c>
      <c r="S29" s="124" t="s">
        <v>455</v>
      </c>
      <c r="T29" s="124" t="s">
        <v>455</v>
      </c>
      <c r="U29" s="124" t="s">
        <v>259</v>
      </c>
      <c r="V29" s="124" t="s">
        <v>260</v>
      </c>
      <c r="W29" s="124">
        <v>0</v>
      </c>
      <c r="X29" s="124" t="s">
        <v>261</v>
      </c>
      <c r="Y29" s="124">
        <v>357163407</v>
      </c>
      <c r="Z29" s="124" t="s">
        <v>456</v>
      </c>
      <c r="AA29" s="125" t="s">
        <v>457</v>
      </c>
      <c r="AB29" s="124">
        <v>45000</v>
      </c>
      <c r="AC29" s="124">
        <v>0</v>
      </c>
      <c r="AD29" s="124">
        <v>102</v>
      </c>
      <c r="AE29" s="124" t="s">
        <v>327</v>
      </c>
      <c r="AF29" s="125" t="s">
        <v>458</v>
      </c>
      <c r="AG29" s="125" t="s">
        <v>459</v>
      </c>
      <c r="AH29" s="124" t="s">
        <v>268</v>
      </c>
      <c r="AI29" s="125" t="s">
        <v>460</v>
      </c>
      <c r="AJ29" s="125">
        <v>560</v>
      </c>
      <c r="AK29" s="125">
        <v>560</v>
      </c>
      <c r="AL29" s="125" t="s">
        <v>331</v>
      </c>
      <c r="AM29" s="125">
        <v>25972.69</v>
      </c>
      <c r="AN29" s="125">
        <v>10427.31</v>
      </c>
      <c r="AO29" s="125">
        <v>36400</v>
      </c>
      <c r="AP29" s="125">
        <v>19027.310000000001</v>
      </c>
      <c r="AQ29" s="125">
        <v>1791.69</v>
      </c>
      <c r="AR29" s="124">
        <v>20819</v>
      </c>
      <c r="AS29" s="124">
        <v>9301.67</v>
      </c>
      <c r="AT29" s="124">
        <v>1338.33</v>
      </c>
      <c r="AU29" s="124">
        <v>10640</v>
      </c>
      <c r="AV29" s="124">
        <v>84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95" t="s">
        <v>271</v>
      </c>
      <c r="BC29" s="125"/>
      <c r="BD29" s="125"/>
      <c r="BE29" s="125"/>
      <c r="BF29" s="125"/>
      <c r="BG29" s="123"/>
      <c r="BH29" s="97" t="s">
        <v>491</v>
      </c>
      <c r="BI29" s="95" t="s">
        <v>105</v>
      </c>
      <c r="BJ29" s="123" t="s">
        <v>488</v>
      </c>
      <c r="BK29" s="95"/>
      <c r="BL29" s="95" t="s">
        <v>109</v>
      </c>
      <c r="BM29" s="98" t="s">
        <v>114</v>
      </c>
      <c r="BN29" s="99" t="s">
        <v>194</v>
      </c>
      <c r="BO29" s="95" t="s">
        <v>234</v>
      </c>
      <c r="BP29" s="123">
        <v>22000</v>
      </c>
      <c r="BQ29" s="42" t="s">
        <v>197</v>
      </c>
      <c r="BR29" s="96" t="s">
        <v>487</v>
      </c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2026-02-24T09:44:40Z</dcterms:modified>
</cp:coreProperties>
</file>