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88BC9E48-7DCB-45A2-893B-7E10BCFDC8A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22" i="20"/>
  <c r="B23" i="20"/>
  <c r="B24" i="20"/>
  <c r="B25" i="20"/>
  <c r="B26" i="20"/>
  <c r="B27" i="20"/>
  <c r="B34" i="20"/>
  <c r="B35" i="20"/>
  <c r="B36" i="20"/>
  <c r="B37" i="20"/>
  <c r="B38" i="20"/>
  <c r="B39" i="20"/>
  <c r="B46" i="20"/>
  <c r="B47" i="20"/>
  <c r="B48" i="20"/>
  <c r="B49" i="20"/>
  <c r="B50" i="20"/>
  <c r="B51" i="20"/>
  <c r="B58" i="20"/>
  <c r="B59" i="20"/>
  <c r="B60" i="20"/>
  <c r="B61" i="20"/>
  <c r="B62" i="20"/>
  <c r="B63" i="20"/>
  <c r="B70" i="20"/>
  <c r="B71" i="20"/>
  <c r="B72" i="20"/>
  <c r="B73" i="20"/>
  <c r="B74" i="20"/>
  <c r="B75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5" i="20" l="1"/>
  <c r="C58" i="20"/>
  <c r="C57" i="20"/>
  <c r="C44" i="20"/>
  <c r="C79" i="20"/>
  <c r="C67" i="20"/>
  <c r="C55" i="20"/>
  <c r="C43" i="20"/>
  <c r="C31" i="20"/>
  <c r="C19" i="20"/>
  <c r="C71" i="20"/>
  <c r="C69" i="20"/>
  <c r="C42" i="20"/>
  <c r="B69" i="20"/>
  <c r="B57" i="20"/>
  <c r="B45" i="20"/>
  <c r="B33" i="20"/>
  <c r="B21" i="20"/>
  <c r="C77" i="20"/>
  <c r="C65" i="20"/>
  <c r="C53" i="20"/>
  <c r="C41" i="20"/>
  <c r="C29" i="20"/>
  <c r="C17" i="20"/>
  <c r="C34" i="20"/>
  <c r="C21" i="20"/>
  <c r="C68" i="20"/>
  <c r="C20" i="20"/>
  <c r="C30" i="20"/>
  <c r="B68" i="20"/>
  <c r="B56" i="20"/>
  <c r="B44" i="20"/>
  <c r="B32" i="20"/>
  <c r="B20" i="20"/>
  <c r="C76" i="20"/>
  <c r="C64" i="20"/>
  <c r="C52" i="20"/>
  <c r="C40" i="20"/>
  <c r="C28" i="20"/>
  <c r="C16" i="20"/>
  <c r="C59" i="20"/>
  <c r="C23" i="20"/>
  <c r="C22" i="20"/>
  <c r="C33" i="20"/>
  <c r="C11" i="20"/>
  <c r="C18" i="20"/>
  <c r="B79" i="20"/>
  <c r="B67" i="20"/>
  <c r="B55" i="20"/>
  <c r="B43" i="20"/>
  <c r="B31" i="20"/>
  <c r="B19" i="20"/>
  <c r="C75" i="20"/>
  <c r="C63" i="20"/>
  <c r="C51" i="20"/>
  <c r="C39" i="20"/>
  <c r="C27" i="20"/>
  <c r="C15" i="20"/>
  <c r="C45" i="20"/>
  <c r="C54" i="20"/>
  <c r="B78" i="20"/>
  <c r="B66" i="20"/>
  <c r="B54" i="20"/>
  <c r="B42" i="20"/>
  <c r="B30" i="20"/>
  <c r="B18" i="20"/>
  <c r="C74" i="20"/>
  <c r="C62" i="20"/>
  <c r="C50" i="20"/>
  <c r="C38" i="20"/>
  <c r="C26" i="20"/>
  <c r="C13" i="20"/>
  <c r="C70" i="20"/>
  <c r="C32" i="20"/>
  <c r="C66" i="20"/>
  <c r="B77" i="20"/>
  <c r="B65" i="20"/>
  <c r="B53" i="20"/>
  <c r="B41" i="20"/>
  <c r="B29" i="20"/>
  <c r="B17" i="20"/>
  <c r="C73" i="20"/>
  <c r="C61" i="20"/>
  <c r="C49" i="20"/>
  <c r="C37" i="20"/>
  <c r="C25" i="20"/>
  <c r="C10" i="20"/>
  <c r="C47" i="20"/>
  <c r="C46" i="20"/>
  <c r="C56" i="20"/>
  <c r="C78" i="20"/>
  <c r="B76" i="20"/>
  <c r="B64" i="20"/>
  <c r="B52" i="20"/>
  <c r="B40" i="20"/>
  <c r="B28" i="20"/>
  <c r="C72" i="20"/>
  <c r="C60" i="20"/>
  <c r="C48" i="20"/>
  <c r="C36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<sst xmlns="http://schemas.openxmlformats.org/spreadsheetml/2006/main" count="3728" uniqueCount="925">
  <si>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</si>
  <si>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</si>
  <si>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</si>
  <si>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</si>
  <si>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</si>
  <si>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</si>
  <si>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</si>
  <si>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</si>
  <si>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</si>
  <si>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</si>
  <si>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</si>
  <si>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</si>
  <si>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</si>
  <si>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</si>
  <si>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</si>
  <si>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</si>
  <si>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</si>
  <si>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</si>
  <si>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</si>
  <si>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</si>
  <si>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</si>
  <si>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</si>
  <si>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</si>
  <si>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</si>
  <si>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</si>
  <si>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</si>
  <si>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</si>
  <si>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</si>
  <si>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</si>
  <si>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</si>
  <si>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</si>
  <si>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</si>
  <si>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</si>
  <si>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</si>
  <si>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</si>
  <si>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</si>
  <si>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</si>
  <si>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</si>
  <si>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</si>
  <si>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</si>
  <si>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</si>
  <si>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</si>
  <si>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</si>
  <si>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</si>
  <si>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</si>
  <si>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</si>
  <si>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</si>
  <si>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</si>
  <si>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</si>
  <si>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</si>
  <si>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</si>
  <si>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</si>
  <si>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</si>
  <si>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</si>
  <si>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</si>
  <si>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</si>
  <si>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</si>
  <si>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</si>
  <si>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</si>
  <si>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</si>
  <si>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</si>
  <si>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</si>
  <si>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</si>
  <si>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</si>
  <si>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</si>
  <si>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</si>
  <si>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</si>
  <si>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</si>
  <si>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</si>
  <si>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</si>
  <si>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</si>
  <si>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</si>
  <si>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</si>
  <si>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</si>
  <si>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</si>
  <si>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</si>
  <si>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</si>
  <si>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</si>
  <si>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</si>
  <si>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</si>
  <si>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</si>
  <si>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</si>
  <si>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</si>
  <si>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</si>
  <si>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</si>
  <si>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</si>
  <si>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</si>
  <si>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</si>
  <si>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</si>
  <si>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</si>
  <si>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</si>
  <si>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</si>
  <si>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</si>
  <si>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</si>
  <si>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</si>
  <si>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</si>
  <si>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</si>
  <si>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</si>
  <si>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</si>
  <si>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</si>
  <si>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</si>
  <si>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</si>
  <si>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</si>
  <si>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</si>
  <si>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</si>
  <si>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</si>
  <si>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</si>
  <si>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</si>
  <si>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</si>
  <si>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</si>
  <si>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</si>
  <si>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</si>
  <si>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</si>
  <si>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</si>
  <si>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</si>
  <si>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</si>
  <si>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</si>
  <si>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</si>
  <si>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</si>
  <si>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</si>
  <si>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</si>
  <si>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</si>
  <si>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</si>
  <si>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</si>
  <si>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</si>
  <si>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</si>
  <si>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</si>
  <si>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</si>
  <si>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</si>
  <si>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</si>
  <si>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</si>
  <si>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</si>
  <si>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</si>
  <si>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</si>
  <si>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</si>
  <si>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</si>
  <si>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</si>
  <si>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</si>
  <si>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</si>
  <si>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</si>
  <si>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</si>
  <si>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</si>
  <si>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</si>
  <si>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</si>
  <si>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</si>
  <si>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</si>
  <si>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</si>
  <si>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</si>
  <si>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</si>
  <si>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</si>
  <si>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</si>
  <si>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</si>
  <si>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</si>
  <si>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</si>
  <si>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</si>
  <si>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</si>
  <si>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</si>
  <si>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</si>
  <si>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</si>
  <si>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</si>
  <si>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</si>
  <si>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</si>
  <si>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</si>
  <si>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</si>
  <si>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</si>
  <si>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</si>
  <si>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</si>
  <si>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</si>
  <si>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</si>
  <si>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</si>
  <si>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</si>
  <si>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</si>
  <si>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</si>
  <si>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</si>
  <si>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</si>
  <si>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</si>
  <si>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</si>
  <si>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</si>
  <si>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</si>
  <si>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</si>
  <si>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</si>
  <si>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</si>
  <si>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</si>
  <si>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</si>
  <si>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</si>
  <si>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</si>
  <si>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</si>
  <si>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</si>
  <si>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</si>
  <si>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</si>
  <si>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</si>
  <si>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</si>
  <si>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</si>
  <si>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</si>
  <si>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</si>
  <si>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</si>
  <si>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</si>
  <si>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</si>
  <si>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</si>
  <si>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</si>
  <si>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</si>
  <si>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</si>
  <si>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</si>
  <si>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</si>
  <si>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</si>
  <si>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</si>
  <si>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</si>
  <si>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</si>
  <si>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</si>
  <si>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</si>
  <si>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</si>
  <si>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</si>
  <si>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</si>
  <si>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</si>
  <si>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</si>
  <si>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</si>
  <si>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</si>
  <si>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</si>
  <si>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</si>
  <si>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</si>
  <si>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</si>
  <si>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</si>
  <si>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</si>
  <si>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</si>
  <si>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</si>
  <si>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</si>
  <si>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</si>
  <si>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</si>
  <si>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</si>
  <si>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</si>
  <si>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</si>
  <si>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</si>
  <si>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</si>
  <si>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</si>
  <si>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</si>
  <si>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</si>
  <si>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</si>
  <si>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</si>
  <si>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</si>
  <si>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</si>
  <si>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</si>
  <si>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</si>
  <si>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</si>
  <si>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</si>
  <si>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</si>
  <si>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</si>
  <si>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:08-Mar-2024</t>
  </si>
  <si>
    <t>To Date :08-Mar-2024</t>
  </si>
  <si>
    <t>Reporting Time : Saturday, March 8, 2025 11:41 AM</t>
  </si>
  <si>
    <t>East</t>
  </si>
  <si>
    <t>West Bengal</t>
  </si>
  <si>
    <t>Siliguri</t>
  </si>
  <si>
    <t>Jalpaiguri</t>
  </si>
  <si>
    <t>WB3721</t>
  </si>
  <si>
    <t>Malbazar</t>
  </si>
  <si>
    <t>Odlabari</t>
  </si>
  <si>
    <t>SF0085718</t>
  </si>
  <si>
    <t>Bikash Roy</t>
  </si>
  <si>
    <t>Damdim bazar C1</t>
  </si>
  <si>
    <t>Damdim bazar A C1 G1</t>
  </si>
  <si>
    <t>Chetana Weekly</t>
  </si>
  <si>
    <t>SSF5197607</t>
  </si>
  <si>
    <t>GENERAL</t>
  </si>
  <si>
    <t>HINDU</t>
  </si>
  <si>
    <t>Agriculture &amp; Farming</t>
  </si>
  <si>
    <t>AKASHI SARKAR</t>
  </si>
  <si>
    <t>30-Dec-2023</t>
  </si>
  <si>
    <t>TUE</t>
  </si>
  <si>
    <t>1</t>
  </si>
  <si>
    <t>2.07 Yrs</t>
  </si>
  <si>
    <t>30 Dec 2023</t>
  </si>
  <si>
    <t>&gt; 2 to 4 Years</t>
  </si>
  <si>
    <t>09-Jan-2024</t>
  </si>
  <si>
    <t>16-Sep-2025</t>
  </si>
  <si>
    <t>Open</t>
  </si>
  <si>
    <t>BARODIGHI</t>
  </si>
  <si>
    <t>SF0079685</t>
  </si>
  <si>
    <t>Ashok Barman</t>
  </si>
  <si>
    <t>Haihaipathar C2</t>
  </si>
  <si>
    <t>Haihaipathar C2 G2</t>
  </si>
  <si>
    <t>Unnati weekly</t>
  </si>
  <si>
    <t>SSF5619732</t>
  </si>
  <si>
    <t>MUSLIM</t>
  </si>
  <si>
    <t>AMUN FARHANA</t>
  </si>
  <si>
    <t>23-Aug-2024</t>
  </si>
  <si>
    <t>IL-1</t>
  </si>
  <si>
    <t>1.92 Yrs</t>
  </si>
  <si>
    <t>23 Feb 2024</t>
  </si>
  <si>
    <t>&lt;= 2 Years</t>
  </si>
  <si>
    <t>30-Aug-2024</t>
  </si>
  <si>
    <t>19-Sep-2025</t>
  </si>
  <si>
    <t>TOONBARI TEA GARDEN</t>
  </si>
  <si>
    <t>TOONBARI TEA GARDEN C1</t>
  </si>
  <si>
    <t>TOONBARI TEA GARDEN C1 DULI GANJHU1</t>
  </si>
  <si>
    <t>SSF5815134</t>
  </si>
  <si>
    <t>ST</t>
  </si>
  <si>
    <t>ANITA BARLA</t>
  </si>
  <si>
    <t>16-Mar-2024</t>
  </si>
  <si>
    <t>1.86 Yrs</t>
  </si>
  <si>
    <t>16 Mar 2024</t>
  </si>
  <si>
    <t>28-Mar-2024</t>
  </si>
  <si>
    <t>18-Sep-2025</t>
  </si>
  <si>
    <t>MANGALBARI</t>
  </si>
  <si>
    <t>MANGALBARI GUDAM LINE C11</t>
  </si>
  <si>
    <t>MANGALBARI C11 G1</t>
  </si>
  <si>
    <t>SSF5511973</t>
  </si>
  <si>
    <t>ANJALI MIRDHA</t>
  </si>
  <si>
    <t>28-Jun-2025</t>
  </si>
  <si>
    <t>THU</t>
  </si>
  <si>
    <t>GL-2</t>
  </si>
  <si>
    <t>1.96 Yrs</t>
  </si>
  <si>
    <t>10 Feb 2024</t>
  </si>
  <si>
    <t>10-Jul-2025</t>
  </si>
  <si>
    <t>22-Jan-2026</t>
  </si>
  <si>
    <t>Haihaipathar</t>
  </si>
  <si>
    <t>SF0098929</t>
  </si>
  <si>
    <t>Raktim Talukdar</t>
  </si>
  <si>
    <t>AADARSHA PARA C7</t>
  </si>
  <si>
    <t>AADARSHA PARA C7 G1</t>
  </si>
  <si>
    <t>SSF5275082</t>
  </si>
  <si>
    <t>ANJINA BEGAM</t>
  </si>
  <si>
    <t>10-Sep-2024</t>
  </si>
  <si>
    <t>2.04 Yrs</t>
  </si>
  <si>
    <t>10 Jan 2024</t>
  </si>
  <si>
    <t>17-Sep-2024</t>
  </si>
  <si>
    <t xml:space="preserve">SHIMUL LINE </t>
  </si>
  <si>
    <t>SHIMUL LINE  C1</t>
  </si>
  <si>
    <t>SHIMUL LINE  C1 SONAMONI HOUSE1</t>
  </si>
  <si>
    <t>SSF5195751</t>
  </si>
  <si>
    <t>Animal Husbandry &amp; Poultry</t>
  </si>
  <si>
    <t>ARATI BIRJIA</t>
  </si>
  <si>
    <t>29 Dec 2023</t>
  </si>
  <si>
    <t>Neora Majhiali</t>
  </si>
  <si>
    <t>SF0091902</t>
  </si>
  <si>
    <t>Ranadhir Roy</t>
  </si>
  <si>
    <t>Neora Majhiali C2</t>
  </si>
  <si>
    <t>Neora Majhiali C2 Munda Para1</t>
  </si>
  <si>
    <t>SSF6513975</t>
  </si>
  <si>
    <t>SC</t>
  </si>
  <si>
    <t>Frame Work</t>
  </si>
  <si>
    <t>ARATI ROY</t>
  </si>
  <si>
    <t>09-Oct-2024</t>
  </si>
  <si>
    <t>GL-1</t>
  </si>
  <si>
    <t>1.29 Yrs</t>
  </si>
  <si>
    <t>09 Oct 2024</t>
  </si>
  <si>
    <t>21-Oct-2024</t>
  </si>
  <si>
    <t>21-Jan-2026</t>
  </si>
  <si>
    <t>Bara Dighi Tea Garden</t>
  </si>
  <si>
    <t>Batabari Farm RAM MANDIR C3</t>
  </si>
  <si>
    <t>Batabari Farm RAM MANDIR C3 G1</t>
  </si>
  <si>
    <t>SSF5209459</t>
  </si>
  <si>
    <t>OBC</t>
  </si>
  <si>
    <t xml:space="preserve">AYESHA BEGAM </t>
  </si>
  <si>
    <t>08-Jun-2024</t>
  </si>
  <si>
    <t>2.06 Yrs</t>
  </si>
  <si>
    <t>02 Jan 2024</t>
  </si>
  <si>
    <t>20-Jun-2024</t>
  </si>
  <si>
    <t>11-Sep-2025</t>
  </si>
  <si>
    <t>Neora Majhiali C1</t>
  </si>
  <si>
    <t>Neora Majhiali C1 Neora Factory Line1</t>
  </si>
  <si>
    <t>SSF6497944</t>
  </si>
  <si>
    <t>BAJO MAHALI</t>
  </si>
  <si>
    <t>11-Aug-2025</t>
  </si>
  <si>
    <t>1.30 Yrs</t>
  </si>
  <si>
    <t>05 Oct 2024</t>
  </si>
  <si>
    <t>20-Aug-2025</t>
  </si>
  <si>
    <t>05-Nov-2025</t>
  </si>
  <si>
    <t>Kilkote Tea Garden</t>
  </si>
  <si>
    <t>Kilkote Tea Garden C1</t>
  </si>
  <si>
    <t>Kilkote Tea Garden C1 RITA TAHKUR1</t>
  </si>
  <si>
    <t>SSF5178871</t>
  </si>
  <si>
    <t>BASANTI ROY</t>
  </si>
  <si>
    <t>28-Dec-2023</t>
  </si>
  <si>
    <t>1.99 Yrs</t>
  </si>
  <si>
    <t>28 Dec 2023</t>
  </si>
  <si>
    <t>05-Jan-2024</t>
  </si>
  <si>
    <t>24-Dec-2025</t>
  </si>
  <si>
    <t>Close</t>
  </si>
  <si>
    <t>Salbari</t>
  </si>
  <si>
    <t>MADHYA SALBARI SCHOOL C8</t>
  </si>
  <si>
    <t>MADHYA SALBARI SCHOOL C8 G1</t>
  </si>
  <si>
    <t>SSF5267081</t>
  </si>
  <si>
    <t>BEBINA BEGAM</t>
  </si>
  <si>
    <t>04-Jan-2025</t>
  </si>
  <si>
    <t>09 Jan 2024</t>
  </si>
  <si>
    <t>16-Jan-2025</t>
  </si>
  <si>
    <t>25-Sep-2025</t>
  </si>
  <si>
    <t>SHIMUL LINE  C1 G4</t>
  </si>
  <si>
    <t>SSF6092309</t>
  </si>
  <si>
    <t>BIMLA ORAON</t>
  </si>
  <si>
    <t>31-Jul-2025</t>
  </si>
  <si>
    <t>1.73 Yrs</t>
  </si>
  <si>
    <t>04 May 2024</t>
  </si>
  <si>
    <t>07-Aug-2025</t>
  </si>
  <si>
    <t xml:space="preserve">SATKHAIYA TEA GARDEN </t>
  </si>
  <si>
    <t>SATKHAIYA TEA GARDEN D C4</t>
  </si>
  <si>
    <t>SATKHAIYA TEA GARDEN D C4 G1</t>
  </si>
  <si>
    <t>SSF5217930</t>
  </si>
  <si>
    <t>BINDU SHA</t>
  </si>
  <si>
    <t>04-Jan-2024</t>
  </si>
  <si>
    <t>MON</t>
  </si>
  <si>
    <t>04 Jan 2024</t>
  </si>
  <si>
    <t>12-Jan-2024</t>
  </si>
  <si>
    <t>12-Sep-2025</t>
  </si>
  <si>
    <t>Dakshin Dhupjhora</t>
  </si>
  <si>
    <t>Dakshin Dhupjhora BADIBARI SCHOOL C1</t>
  </si>
  <si>
    <t>Dakshin Dhupjhora BADIBARI SCHOOL C1 G1</t>
  </si>
  <si>
    <t>SSF5873451</t>
  </si>
  <si>
    <t>BULBULI KHATUN</t>
  </si>
  <si>
    <t>25-Jul-2025</t>
  </si>
  <si>
    <t>1.61 Yrs</t>
  </si>
  <si>
    <t>14 Jun 2024</t>
  </si>
  <si>
    <t xml:space="preserve">DAKHIN ODLABARI </t>
  </si>
  <si>
    <t>MESH PARA C5</t>
  </si>
  <si>
    <t>MESH PARA C5 G1</t>
  </si>
  <si>
    <t>SSF4917689</t>
  </si>
  <si>
    <t>CHILO OROAN</t>
  </si>
  <si>
    <t>16-Jul-2024</t>
  </si>
  <si>
    <t>2.09 Yrs</t>
  </si>
  <si>
    <t>22 Nov 2023</t>
  </si>
  <si>
    <t>23-Jul-2024</t>
  </si>
  <si>
    <t>23-Dec-2025</t>
  </si>
  <si>
    <t xml:space="preserve">MATELLI </t>
  </si>
  <si>
    <t>MATELLI HIGH SCHOOL C10</t>
  </si>
  <si>
    <t>MATELLI HIGH SCHOOL C10 G1</t>
  </si>
  <si>
    <t>SSF5925116</t>
  </si>
  <si>
    <t>CHOTE KUMARI PODDAR</t>
  </si>
  <si>
    <t>30-Mar-2024</t>
  </si>
  <si>
    <t>FRI</t>
  </si>
  <si>
    <t>1.82 Yrs</t>
  </si>
  <si>
    <t>30 Mar 2024</t>
  </si>
  <si>
    <t>12-Apr-2024</t>
  </si>
  <si>
    <t>MANGALBARI High School B C10</t>
  </si>
  <si>
    <t>MANGALBARI High School B C10 G1</t>
  </si>
  <si>
    <t>SSF5219400</t>
  </si>
  <si>
    <t>DASMI MIRDHA</t>
  </si>
  <si>
    <t>03-Jan-2024</t>
  </si>
  <si>
    <t>03 Jan 2024</t>
  </si>
  <si>
    <t>16-Jan-2024</t>
  </si>
  <si>
    <t>NICH CHALSA C3</t>
  </si>
  <si>
    <t>NICH CHALSA C3 G1</t>
  </si>
  <si>
    <t>SSF6600150</t>
  </si>
  <si>
    <t>DIPA STHANAPATI DEBNATH</t>
  </si>
  <si>
    <t>30-Nov-2024</t>
  </si>
  <si>
    <t>1.15 Yrs</t>
  </si>
  <si>
    <t>30 Nov 2024</t>
  </si>
  <si>
    <t>13-Dec-2024</t>
  </si>
  <si>
    <t>Mangalbari</t>
  </si>
  <si>
    <t>UTTAR DHUPJHORA TIYA BON C7</t>
  </si>
  <si>
    <t>UTTAR DHUPJHORA TIYA BON C7 G1</t>
  </si>
  <si>
    <t>SSF6317281</t>
  </si>
  <si>
    <t>General Store</t>
  </si>
  <si>
    <t>DURGI ORAON</t>
  </si>
  <si>
    <t>19-Aug-2025</t>
  </si>
  <si>
    <t>1.57 Yrs</t>
  </si>
  <si>
    <t>01 Jul 2024</t>
  </si>
  <si>
    <t>28-Aug-2025</t>
  </si>
  <si>
    <t>11-Dec-2025</t>
  </si>
  <si>
    <t>SSF6557353</t>
  </si>
  <si>
    <t>FULMANTI MUNDA</t>
  </si>
  <si>
    <t>16-Jul-2025</t>
  </si>
  <si>
    <t>1.23 Yrs</t>
  </si>
  <si>
    <t>31 Oct 2024</t>
  </si>
  <si>
    <t>28-Jul-2025</t>
  </si>
  <si>
    <t>19-Jan-2026</t>
  </si>
  <si>
    <t>SSF6356566</t>
  </si>
  <si>
    <t>Grocery/Kirana Store</t>
  </si>
  <si>
    <t>godliva kharia tete</t>
  </si>
  <si>
    <t>10-Jan-2025</t>
  </si>
  <si>
    <t>1.53 Yrs</t>
  </si>
  <si>
    <t>15 Jul 2024</t>
  </si>
  <si>
    <t>23-Jan-2025</t>
  </si>
  <si>
    <t>SSF5212907</t>
  </si>
  <si>
    <t>Bike/Car Garage</t>
  </si>
  <si>
    <t>GURBARY MUNDA</t>
  </si>
  <si>
    <t>30-Jun-2025</t>
  </si>
  <si>
    <t>AJGAR PARA C6</t>
  </si>
  <si>
    <t>AJGAR PARA C6 G1</t>
  </si>
  <si>
    <t>SSF6550412</t>
  </si>
  <si>
    <t>HIRAMUNI ORAON</t>
  </si>
  <si>
    <t>1.24 Yrs</t>
  </si>
  <si>
    <t>29 Oct 2024</t>
  </si>
  <si>
    <t>Oodlabari Bazar</t>
  </si>
  <si>
    <t>KHUDIRAM PALLY  C3</t>
  </si>
  <si>
    <t>KHUDIRAM PALLY  C3 G1</t>
  </si>
  <si>
    <t>SSF4906501</t>
  </si>
  <si>
    <t xml:space="preserve">HIRAN ROY </t>
  </si>
  <si>
    <t>17-Jan-2024</t>
  </si>
  <si>
    <t>2.02 Yrs</t>
  </si>
  <si>
    <t>17 Jan 2024</t>
  </si>
  <si>
    <t>30-Jan-2024</t>
  </si>
  <si>
    <t>GADIKHANA C13</t>
  </si>
  <si>
    <t>GADIKHANA C13 G1</t>
  </si>
  <si>
    <t>SSF4868576</t>
  </si>
  <si>
    <t>Cosmetics Business</t>
  </si>
  <si>
    <t>IDUJA KHATUN</t>
  </si>
  <si>
    <t>15-Nov-2024</t>
  </si>
  <si>
    <t>2.17 Yrs</t>
  </si>
  <si>
    <t>24 Nov 2023</t>
  </si>
  <si>
    <t>22-Nov-2024</t>
  </si>
  <si>
    <t>SSF5675392</t>
  </si>
  <si>
    <t>JAHANARA BEGAM</t>
  </si>
  <si>
    <t>27-Feb-2024</t>
  </si>
  <si>
    <t>1.91 Yrs</t>
  </si>
  <si>
    <t>27 Feb 2024</t>
  </si>
  <si>
    <t>08-Mar-2024</t>
  </si>
  <si>
    <t>21-Sep-2025</t>
  </si>
  <si>
    <t xml:space="preserve">MEENGALSS TEA GARDEN </t>
  </si>
  <si>
    <t>KHUDIRAM PALLY A C8</t>
  </si>
  <si>
    <t>KHUDIRAM PALLY B C8 G2</t>
  </si>
  <si>
    <t>SSF4866743</t>
  </si>
  <si>
    <t>JASINTA ORAON</t>
  </si>
  <si>
    <t>25-Jun-2025</t>
  </si>
  <si>
    <t>2.03 Yrs</t>
  </si>
  <si>
    <t>16 Nov 2023</t>
  </si>
  <si>
    <t>07-Jul-2025</t>
  </si>
  <si>
    <t>Netaji Coloney C2</t>
  </si>
  <si>
    <t>Netaji Coloney C2 GOLAP1</t>
  </si>
  <si>
    <t>SSF5435866</t>
  </si>
  <si>
    <t>KACHIMA BEGUM</t>
  </si>
  <si>
    <t>06-Jun-2025</t>
  </si>
  <si>
    <t>1.98 Yrs</t>
  </si>
  <si>
    <t>03 Feb 2024</t>
  </si>
  <si>
    <t>18-Jun-2025</t>
  </si>
  <si>
    <t>SSF5780866</t>
  </si>
  <si>
    <t>KALPANA BISWAS</t>
  </si>
  <si>
    <t>12-Mar-2024</t>
  </si>
  <si>
    <t>1.87 Yrs</t>
  </si>
  <si>
    <t>12 Mar 2024</t>
  </si>
  <si>
    <t>22-Mar-2024</t>
  </si>
  <si>
    <t>SSF6071089</t>
  </si>
  <si>
    <t>KALPANA PAUL KARMAKAR</t>
  </si>
  <si>
    <t>06-Sep-2025</t>
  </si>
  <si>
    <t>1.75 Yrs</t>
  </si>
  <si>
    <t>27 Apr 2024</t>
  </si>
  <si>
    <t>23-Jan-2026</t>
  </si>
  <si>
    <t>SALBARI PAIJAM PARA B C3</t>
  </si>
  <si>
    <t>SALBARI PAIJAM PARA B C3 G1</t>
  </si>
  <si>
    <t>SSF5703858</t>
  </si>
  <si>
    <t>LAILA BEGAM</t>
  </si>
  <si>
    <t>04-Mar-2024</t>
  </si>
  <si>
    <t>1.89 Yrs</t>
  </si>
  <si>
    <t>04 Mar 2024</t>
  </si>
  <si>
    <t>14-Mar-2024</t>
  </si>
  <si>
    <t>20-Nov-2025</t>
  </si>
  <si>
    <t>60 NO COLONY C1</t>
  </si>
  <si>
    <t>60 NO COLONY C1 G1</t>
  </si>
  <si>
    <t>SSF5297664</t>
  </si>
  <si>
    <t>LAILI BEGUM</t>
  </si>
  <si>
    <t>20-Jun-2025</t>
  </si>
  <si>
    <t>WED</t>
  </si>
  <si>
    <t>13 Jan 2024</t>
  </si>
  <si>
    <t>02-Jul-2025</t>
  </si>
  <si>
    <t>SSF6514036</t>
  </si>
  <si>
    <t>Fruit Vegetable and Flower Business</t>
  </si>
  <si>
    <t>LALITA ROY</t>
  </si>
  <si>
    <t>20-Jan-2026</t>
  </si>
  <si>
    <t xml:space="preserve">MILAN PALLY </t>
  </si>
  <si>
    <t>MAHAKAL PARA C8</t>
  </si>
  <si>
    <t>MAHAKAL PARA C8 G1</t>
  </si>
  <si>
    <t>SSF6423717</t>
  </si>
  <si>
    <t>MAMPI CHOWDHURY MANDAL</t>
  </si>
  <si>
    <t>10-Aug-2024</t>
  </si>
  <si>
    <t>1.46 Yrs</t>
  </si>
  <si>
    <t>10 Aug 2024</t>
  </si>
  <si>
    <t>21-Aug-2024</t>
  </si>
  <si>
    <t>10-Sep-2025</t>
  </si>
  <si>
    <t>Kantadighi Kumarpara</t>
  </si>
  <si>
    <t>Kantadighi Kumarpara A C4</t>
  </si>
  <si>
    <t>Kantadighi Kumarpara A C4 G1</t>
  </si>
  <si>
    <t>SWB0000006700370</t>
  </si>
  <si>
    <t>MANA ORAON</t>
  </si>
  <si>
    <t>0.50 Yrs</t>
  </si>
  <si>
    <t>25 Jul 2025</t>
  </si>
  <si>
    <t>04-Aug-2025</t>
  </si>
  <si>
    <t>29-Dec-2025</t>
  </si>
  <si>
    <t>SSF5369679</t>
  </si>
  <si>
    <t>MANJILA KUJUR MAHALI</t>
  </si>
  <si>
    <t>24-Jan-2024</t>
  </si>
  <si>
    <t>2.00 Yrs</t>
  </si>
  <si>
    <t>24 Jan 2024</t>
  </si>
  <si>
    <t>01-Feb-2024</t>
  </si>
  <si>
    <t>BATAI GOLE TEA GERDEN C1</t>
  </si>
  <si>
    <t>BATAI GOLE TEA GERDEN C1 G2</t>
  </si>
  <si>
    <t>SSF6461233</t>
  </si>
  <si>
    <t>MANSI ORAON</t>
  </si>
  <si>
    <t>03-Jun-2025</t>
  </si>
  <si>
    <t>1.39 Yrs</t>
  </si>
  <si>
    <t>04 Sep 2024</t>
  </si>
  <si>
    <t>11-Jun-2025</t>
  </si>
  <si>
    <t>Mal</t>
  </si>
  <si>
    <t>HARIYA MORE C6</t>
  </si>
  <si>
    <t>HARIYA MORE C6 G1</t>
  </si>
  <si>
    <t>SSF6217445</t>
  </si>
  <si>
    <t>MENAKA ROY</t>
  </si>
  <si>
    <t>23-Dec-2024</t>
  </si>
  <si>
    <t>1.64 Yrs</t>
  </si>
  <si>
    <t>03 Jun 2024</t>
  </si>
  <si>
    <t>01-Jan-2025</t>
  </si>
  <si>
    <t>SSF5024526</t>
  </si>
  <si>
    <t>Animal Feed And Fodder</t>
  </si>
  <si>
    <t>MISNI MUNDA</t>
  </si>
  <si>
    <t>2.14 Yrs</t>
  </si>
  <si>
    <t>06 Dec 2023</t>
  </si>
  <si>
    <t>09-Sep-2025</t>
  </si>
  <si>
    <t>MILAN PALLY C5</t>
  </si>
  <si>
    <t>MILAN PALLY C5 G1</t>
  </si>
  <si>
    <t>SSF5139794</t>
  </si>
  <si>
    <t>NIDEDITA JHA</t>
  </si>
  <si>
    <t>22-Dec-2023</t>
  </si>
  <si>
    <t>2.16 Yrs</t>
  </si>
  <si>
    <t>22 Dec 2023</t>
  </si>
  <si>
    <t>02-Jan-2024</t>
  </si>
  <si>
    <t>MEENGALSS TEA GARDEN  C1</t>
  </si>
  <si>
    <t>MEENGALSS TEA GARDEN  C1 MANISHA HOUSE1</t>
  </si>
  <si>
    <t>SSF6585150</t>
  </si>
  <si>
    <t>NITU LOHAR</t>
  </si>
  <si>
    <t>21-Nov-2024</t>
  </si>
  <si>
    <t>1.18 Yrs</t>
  </si>
  <si>
    <t>21 Nov 2024</t>
  </si>
  <si>
    <t>02-Dec-2024</t>
  </si>
  <si>
    <t>15-Sep-2025</t>
  </si>
  <si>
    <t>60 NO COLONY B C2</t>
  </si>
  <si>
    <t>60 NO COLONY B C2 G1</t>
  </si>
  <si>
    <t>SSF5703432</t>
  </si>
  <si>
    <t>NOORJINA BEGUM</t>
  </si>
  <si>
    <t>28-Aug-2024</t>
  </si>
  <si>
    <t>1.90 Yrs</t>
  </si>
  <si>
    <t>02 Mar 2024</t>
  </si>
  <si>
    <t>04-Sep-2024</t>
  </si>
  <si>
    <t>Mathachulka</t>
  </si>
  <si>
    <t>Mathachulka Salbari  C6</t>
  </si>
  <si>
    <t>Mathachulka Salbari  C6 G1</t>
  </si>
  <si>
    <t>SSF5203132</t>
  </si>
  <si>
    <t>NURI BEGAM</t>
  </si>
  <si>
    <t>18-Jun-2024</t>
  </si>
  <si>
    <t>25-Jun-2024</t>
  </si>
  <si>
    <t>Netaji Coloney</t>
  </si>
  <si>
    <t>Netaji Coloney C3</t>
  </si>
  <si>
    <t>SAESAR SCHOOL C3 G10</t>
  </si>
  <si>
    <t>SSF6476152</t>
  </si>
  <si>
    <t>Printing Press</t>
  </si>
  <si>
    <t>PAMPA ROY</t>
  </si>
  <si>
    <t>16-Sep-2024</t>
  </si>
  <si>
    <t>1.36 Yrs</t>
  </si>
  <si>
    <t>16 Sep 2024</t>
  </si>
  <si>
    <t>23-Sep-2024</t>
  </si>
  <si>
    <t xml:space="preserve">PANWAR BASTI </t>
  </si>
  <si>
    <t>SURJASEN COLONY C4</t>
  </si>
  <si>
    <t>SURJASEN COLONY  C4 G1</t>
  </si>
  <si>
    <t>SSF4794569</t>
  </si>
  <si>
    <t>PUJA RAM</t>
  </si>
  <si>
    <t>08-Jul-2025</t>
  </si>
  <si>
    <t>02 Nov 2023</t>
  </si>
  <si>
    <t>15-Jul-2025</t>
  </si>
  <si>
    <t xml:space="preserve">Uttar Colony </t>
  </si>
  <si>
    <t>Uttar Colony 4 No Word C1</t>
  </si>
  <si>
    <t>Uttar Colony 4 No Word C1 G1</t>
  </si>
  <si>
    <t>SSF6375309</t>
  </si>
  <si>
    <t>Hardware Shop</t>
  </si>
  <si>
    <t>PURNIMA SAHA</t>
  </si>
  <si>
    <t>22-Jul-2024</t>
  </si>
  <si>
    <t>1.51 Yrs</t>
  </si>
  <si>
    <t>22 Jul 2024</t>
  </si>
  <si>
    <t>30-Jul-2024</t>
  </si>
  <si>
    <t>MITHAI JHORA C1</t>
  </si>
  <si>
    <t>MITHAI JHORA  C1 G1</t>
  </si>
  <si>
    <t>SSF6627459</t>
  </si>
  <si>
    <t>RANDHAN SOREN</t>
  </si>
  <si>
    <t>09-Jan-2025</t>
  </si>
  <si>
    <t>1.04 Yrs</t>
  </si>
  <si>
    <t>09 Jan 2025</t>
  </si>
  <si>
    <t>22-Jan-2025</t>
  </si>
  <si>
    <t>SSF5217041</t>
  </si>
  <si>
    <t xml:space="preserve">RIMA LOHAR </t>
  </si>
  <si>
    <t>28-Jan-2025</t>
  </si>
  <si>
    <t>10-Feb-2025</t>
  </si>
  <si>
    <t>GIRJA GHAR C2</t>
  </si>
  <si>
    <t>GIRJA GHAR C2 G1</t>
  </si>
  <si>
    <t>SSF6170584</t>
  </si>
  <si>
    <t>RUKMANI RAUTIYA</t>
  </si>
  <si>
    <t>20-May-2024</t>
  </si>
  <si>
    <t>1.68 Yrs</t>
  </si>
  <si>
    <t>20 May 2024</t>
  </si>
  <si>
    <t>30-May-2024</t>
  </si>
  <si>
    <t>30-Sep-2025</t>
  </si>
  <si>
    <t>SSF5221132</t>
  </si>
  <si>
    <t>RUNA PARVIN</t>
  </si>
  <si>
    <t>12-Jun-2025</t>
  </si>
  <si>
    <t>SSF5954606</t>
  </si>
  <si>
    <t>Laundry Services</t>
  </si>
  <si>
    <t>RUPNI ORAON</t>
  </si>
  <si>
    <t>26-Jun-2025</t>
  </si>
  <si>
    <t>1.81 Yrs</t>
  </si>
  <si>
    <t>04 Apr 2024</t>
  </si>
  <si>
    <t>03-Jul-2025</t>
  </si>
  <si>
    <t>SSF5566766</t>
  </si>
  <si>
    <t>SABILA KHATUN</t>
  </si>
  <si>
    <t>16-Aug-2024</t>
  </si>
  <si>
    <t>1.94 Yrs</t>
  </si>
  <si>
    <t>17 Feb 2024</t>
  </si>
  <si>
    <t>17-Sep-2025</t>
  </si>
  <si>
    <t>Tilabari office line C2</t>
  </si>
  <si>
    <t>Tilabari office line C2 G1</t>
  </si>
  <si>
    <t>SSF6596776</t>
  </si>
  <si>
    <t>SABNAM</t>
  </si>
  <si>
    <t>28-Nov-2024</t>
  </si>
  <si>
    <t>1.16 Yrs</t>
  </si>
  <si>
    <t>28 Nov 2024</t>
  </si>
  <si>
    <t>10-Dec-2024</t>
  </si>
  <si>
    <t>SSF5912061</t>
  </si>
  <si>
    <t>SAHINA KHATUN</t>
  </si>
  <si>
    <t>29 Mar 2024</t>
  </si>
  <si>
    <t>29-Jan-2025</t>
  </si>
  <si>
    <t>17-Oct-2025</t>
  </si>
  <si>
    <t>MANGALBARI High School C9</t>
  </si>
  <si>
    <t>MANGALBARI High School C9 G1</t>
  </si>
  <si>
    <t>SSF4916758</t>
  </si>
  <si>
    <t>SENAKA DAS</t>
  </si>
  <si>
    <t>03-May-2024</t>
  </si>
  <si>
    <t>0</t>
  </si>
  <si>
    <t>14-May-2024</t>
  </si>
  <si>
    <t>SSF5679791</t>
  </si>
  <si>
    <t xml:space="preserve">serina begam </t>
  </si>
  <si>
    <t>09-Jul-2025</t>
  </si>
  <si>
    <t>1.50 Yrs</t>
  </si>
  <si>
    <t>29 Feb 2024</t>
  </si>
  <si>
    <t>17-Jul-2025</t>
  </si>
  <si>
    <t>SSF5217166</t>
  </si>
  <si>
    <t>SHARUL ORAON</t>
  </si>
  <si>
    <t>01-Aug-2025</t>
  </si>
  <si>
    <t>SSF6311099</t>
  </si>
  <si>
    <t>SHELINA BANU</t>
  </si>
  <si>
    <t>28-Jun-2024</t>
  </si>
  <si>
    <t>1.58 Yrs</t>
  </si>
  <si>
    <t>28 Jun 2024</t>
  </si>
  <si>
    <t>05-Jul-2024</t>
  </si>
  <si>
    <t xml:space="preserve">ADORSHO COLONY </t>
  </si>
  <si>
    <t>ADORSHO COLONY  C1</t>
  </si>
  <si>
    <t>ADORSHO COLONY  C1 SITA HOUSE1</t>
  </si>
  <si>
    <t>SSF4939099</t>
  </si>
  <si>
    <t>SITA KAMI</t>
  </si>
  <si>
    <t>25-Jul-2024</t>
  </si>
  <si>
    <t>05 Dec 2023</t>
  </si>
  <si>
    <t>01-Aug-2024</t>
  </si>
  <si>
    <t>SSF5462609</t>
  </si>
  <si>
    <t>SOMARI MAHALI</t>
  </si>
  <si>
    <t>05-Feb-2024</t>
  </si>
  <si>
    <t>1.97 Yrs</t>
  </si>
  <si>
    <t>05 Feb 2024</t>
  </si>
  <si>
    <t>15-Feb-2024</t>
  </si>
  <si>
    <t>SSF5216333</t>
  </si>
  <si>
    <t>SOMARI ORAON</t>
  </si>
  <si>
    <t>2.12 Yrs</t>
  </si>
  <si>
    <t>15-Jan-2024</t>
  </si>
  <si>
    <t>SSF5317645</t>
  </si>
  <si>
    <t>SONALI BEGAM</t>
  </si>
  <si>
    <t>23-Jul-2025</t>
  </si>
  <si>
    <t>15 Jan 2024</t>
  </si>
  <si>
    <t>30-Jul-2025</t>
  </si>
  <si>
    <t>TOONBARI TEA GARDEN amina house C1 G2</t>
  </si>
  <si>
    <t>SSF5078606</t>
  </si>
  <si>
    <t>Chilli Business</t>
  </si>
  <si>
    <t>SONAMUNI MUNDA</t>
  </si>
  <si>
    <t>12-Jul-2024</t>
  </si>
  <si>
    <t>14 Dec 2023</t>
  </si>
  <si>
    <t>SSF4790153</t>
  </si>
  <si>
    <t>SUCHITRA ORAON THAPA</t>
  </si>
  <si>
    <t>24-Sep-2024</t>
  </si>
  <si>
    <t>2.23 Yrs</t>
  </si>
  <si>
    <t>01 Nov 2023</t>
  </si>
  <si>
    <t>01-Oct-2024</t>
  </si>
  <si>
    <t>MALBAZAR DAILY MARKET C4</t>
  </si>
  <si>
    <t>MALBAZAR DAILY MARKET  C4 G1</t>
  </si>
  <si>
    <t>SSF5286166</t>
  </si>
  <si>
    <t xml:space="preserve">SULEKHA PASWAN </t>
  </si>
  <si>
    <t>11 Jan 2024</t>
  </si>
  <si>
    <t>SSF5601835</t>
  </si>
  <si>
    <t>SUMITRA KUJUR</t>
  </si>
  <si>
    <t>1.93 Yrs</t>
  </si>
  <si>
    <t>19 Feb 2024</t>
  </si>
  <si>
    <t>08-Aug-2024</t>
  </si>
  <si>
    <t>SSF5550157</t>
  </si>
  <si>
    <t>SUNAM SANTHAL</t>
  </si>
  <si>
    <t>1.95 Yrs</t>
  </si>
  <si>
    <t>13 Feb 2024</t>
  </si>
  <si>
    <t>24-Sep-2025</t>
  </si>
  <si>
    <t>08-Oct-2025</t>
  </si>
  <si>
    <t>BATAI GOLE C4</t>
  </si>
  <si>
    <t>BATAI GOLE C4 G1</t>
  </si>
  <si>
    <t>SSF6067013</t>
  </si>
  <si>
    <t>SUNITA CHIK BARAIK</t>
  </si>
  <si>
    <t>2</t>
  </si>
  <si>
    <t>26 Apr 2024</t>
  </si>
  <si>
    <t>04-Dec-2024</t>
  </si>
  <si>
    <t>11-Mar-2025</t>
  </si>
  <si>
    <t>SSF5217781</t>
  </si>
  <si>
    <t>SURAJMUNI LOHAR</t>
  </si>
  <si>
    <t>10-Nov-2025</t>
  </si>
  <si>
    <t>MATELLI C C12</t>
  </si>
  <si>
    <t>MATELLI C C12 G1</t>
  </si>
  <si>
    <t>SSF5384253</t>
  </si>
  <si>
    <t>SURILA KANU</t>
  </si>
  <si>
    <t>30 Jan 2024</t>
  </si>
  <si>
    <t>09-Feb-2024</t>
  </si>
  <si>
    <t>SWB0000006688351</t>
  </si>
  <si>
    <t>TANJINA BEGUM</t>
  </si>
  <si>
    <t>12-Jul-2025</t>
  </si>
  <si>
    <t>0.54 Yrs</t>
  </si>
  <si>
    <t>12 Jul 2025</t>
  </si>
  <si>
    <t>SSF5133461</t>
  </si>
  <si>
    <t xml:space="preserve">PANCHI KHERIA </t>
  </si>
  <si>
    <t>19-Jul-2024</t>
  </si>
  <si>
    <t>2.10 Yrs</t>
  </si>
  <si>
    <t>21 Dec 2023</t>
  </si>
  <si>
    <t>SSF5993319</t>
  </si>
  <si>
    <t>PINGKI MAJUMDAR</t>
  </si>
  <si>
    <t>1.79 Yrs</t>
  </si>
  <si>
    <t>12 Apr 2024</t>
  </si>
  <si>
    <t>MATELLI A C11</t>
  </si>
  <si>
    <t>MATELLI A C11 G1</t>
  </si>
  <si>
    <t>SSF5924865</t>
  </si>
  <si>
    <t>SUNITA MUNDA</t>
  </si>
  <si>
    <t>25-Nov-2024</t>
  </si>
  <si>
    <t>06-Dec-2024</t>
  </si>
  <si>
    <t>21-Aug-2025</t>
  </si>
  <si>
    <t>29-Aug-2025</t>
  </si>
  <si>
    <t xml:space="preserve">As per the Cash Receipt &amp; Customer statement BM- Mithun Sen/SF0094686, Pre close  Amount amount of Rs. 10500 was collected from Akashi Sarkar on 15-07-2025 but only 4500 posten in FIMO from date 22-07-2025 to 16-07-2025 </t>
  </si>
  <si>
    <t>As per the Cash Receipt &amp; Customer statement LO-Mithun Sen/SF0094686, Advance  Amount amount of Rs. 8901 was collected from Amun Fatima on 17-09-2025 but not posted in FIMO</t>
  </si>
  <si>
    <t>As per the Cash Receipt &amp; Customer statement LO-Mithun Sen/SF0094686, Pre close  Amount amount of Rs. 15000 was collected from Anita Bsrla on 24-07-2025 but only 4000 posted in FIMO from 31-07-2-25 to 18-09-2025</t>
  </si>
  <si>
    <t xml:space="preserve">As per the Cash Receipt &amp; Customer statement LO-Mithun Sen/SF0094686, Advance Amount amount of Rs. 20000 was collected from Anjali Mirdha on 08-07-2025 but not posted in FIMO </t>
  </si>
  <si>
    <t>As per the Cash Receipt &amp; Customer statement LO-Mithun Sen/SF0094686, Pre close  Amount amount of Rs. 8500 was collected from Anjina Begam on 23-08-2025 but only 1600 posted in FIMO from 26-08-2-25 to 16-09-2025</t>
  </si>
  <si>
    <t>As per the Cash Receipt &amp; Customer statement LO-Mithun Sen/SF0094686, Advance  Amount amount of Rs. 32000 was collected from Arti Birajia on 09-07-2025 but not posted in FIMO.</t>
  </si>
  <si>
    <t>As per the Cash Receipt &amp; Customer statement LO-Mithun Sen/SF0094686, Advance Amount amount of Rs. 8700 was collected from Arti Roy on 16-06-2025 but not posted in FIMO.</t>
  </si>
  <si>
    <t>As per the Cash Receipt &amp; Customer statement LO-Mithun Sen/SF0094686, Advance Amount amount of Rs. 28000 was collected from Ayesha Begam on 07-02-2025 but only 19840 posted in FIMO from date .</t>
  </si>
  <si>
    <t>As per the Cash Receipt &amp; Customer statement LO-Mithun Sen/SF0094686, Advance Amount amount of Rs. 15000 was collected from Bajo Mahali on 20-08-2025 but not posted in FIMO.</t>
  </si>
  <si>
    <t>As per the Cash Receipt &amp; Customer statement LO-Mithun Sen/SF0094686, Pre close Amount amount of Rs. 13000 was collected from Basanti Roy  on 18-04-2025 but only 10500 posted in FIMO from 25-04-2025 to 12- 09-2025</t>
  </si>
  <si>
    <t>As per the Cash Receipt &amp; Customer statement LO-Mithun Sen/SF0094686, Pre close Amount amount of Rs. 22000 was collected from Bebina begum  on 12-06-2025 but only 6600 posted in FIMO from 14-06-2025 to 18- 09-2025</t>
  </si>
  <si>
    <t>As per the Cash Receipt &amp; Customer statement LO-Mithun Sen/SF0094686, Pre close Amount amount of Rs. 35000 was collected from Bimla oraon on 07-08-2025 but only 4050 posted in FIMO from 07-08-2025 to 11- 09-2025</t>
  </si>
  <si>
    <t>As per the Cash Receipt &amp; Customer statement LO-Mithun Sen/SF0094686, Pre close Amount amount of Rs. 10000 was collected from Bindu Sha on 22-08-2025 but only 1500 posted in FIMO from 29-08-2025 to 12- 09-2025</t>
  </si>
  <si>
    <t xml:space="preserve">As per the Cash Receipt &amp; Customer statement LO-Mithun Sen/SF0094686, Advance Amount amount of Rs. 10000 was collected from Bulbuli khatun on 17-07-2025 but not posted in FIMO </t>
  </si>
  <si>
    <t xml:space="preserve">As per the Cash Receipt &amp; Customer statement LO-Mithun Sen/SF0094686, Advanca Amount amount of Rs. 15000 was collected from Bulbuli khatun on 15-07-2025 but not posted in FIMO </t>
  </si>
  <si>
    <t xml:space="preserve">As per the Cash Receipt &amp; Customer statement LO-Mithun Sen/SF0094686, Pre close Amount amount of Rs. 18000 was collected from Chote Kri. Poddar on 29-07-2025 but only 3500 posted in FIMO from date 01-08-2025 to 12-09-2025 </t>
  </si>
  <si>
    <t xml:space="preserve">As per the Cash Receipt &amp; Customer statement LO-Mithun Sen/SF0094686, Pre close Amount amount of Rs. 16000 was collected from Dasmi Mirdha on 16-06-2025 but only 7000 posted in FIMO from date 18-06-2025 to 16-09-2025 </t>
  </si>
  <si>
    <t xml:space="preserve">As per the Cash Receipt &amp; Customer statement LO-Mithun Sen/SF0094686, Pre close Amount amount of Rs. 10000 was collected from Dipa Sthanpati on 14-05-2025 but only 6300 posted in FIMO from date 16-05-2025 to 12-09-2025 </t>
  </si>
  <si>
    <t>As per the Cash Receipt &amp; Customer statement LO-Mithun Sen/SF0094686, Advance Amount amount of Rs. 26000 was collected from Dipa Sthanpati on 26-08-2025 but not posted in FIMO.</t>
  </si>
  <si>
    <t>As per the Cash Receipt &amp; Customer statement LO-Mithun Sen/SF0094686, Advance Amount amount of Rs. 10000 was collected from Fulmanti Munda on 25-07-2025 but not posted in FIMO.</t>
  </si>
  <si>
    <t>As per the Cash Receipt &amp; Customer statement LO-Mithun Sen/SF0094686, Advance Amount amount of Rs. 19200 was collected from godliva kharia tete on 07-09-2025 but not posted in FIMO.</t>
  </si>
  <si>
    <t>As per the Cash Receipt &amp; Customer statement LO-Mithun Sen/SF0094686, Pre Close Amount amount of Rs. 45000 was collected from Gurbary Munda on 08-07-2025 but only 8100 posted in FIMO from 10-07-2025 to 11-09-2025</t>
  </si>
  <si>
    <t>As per the Cash Receipt &amp; Customer statement LO-Mithun Sen/SF0094686, Advance  Amount amount of Rs. 10000 was collected from Hiramuni Oraon on 12-07-2025 but not posted in FIMO</t>
  </si>
  <si>
    <t>As per the Cash Receipt &amp; Customer statement LO-Mithun Sen/SF0094686, Pre close  Amount amount of Rs. 15940 was collected from Hiran Roy on 06-05-2025 but only 9500 posted in FIMO from 13-05-2025 to 16-09-2025</t>
  </si>
  <si>
    <t>As per the Cash Receipt &amp; Customer statement LO-Mithun Sen/SF0094686, Pre Close Amount of Rs. 35000 was collected from Iduja Khatun on 10-07-2025 but only 6200 posted in FIMO from 11-07-2025 to 12-09-2025</t>
  </si>
  <si>
    <t>As per the Cash Receipt &amp; Customer statement LO-Mithun Sen/SF0094686, Pre Close Amount of Rs. 19152 was collected from Jahanara Begam on 12-05-2025 but only 9000 posted in FIMO from 17-05-2025 to 12-09-2025</t>
  </si>
  <si>
    <t xml:space="preserve">As per the Cash Receipt &amp; Customer statement LO-Mithun Sen/SF0094686, Advance Amount of Rs. 20000 was collected from Jahanara Begam on 28-06-2025 but not posted in FIMO </t>
  </si>
  <si>
    <t xml:space="preserve">As per the Cash Receipt &amp; Customer statement LO-Mithun Sen/SF0094686, Advance Amount of Rs. 10000 was collected from Kachima Begum on 13-06-2025 but not posted in FIMO </t>
  </si>
  <si>
    <t>As per the Cash Receipt &amp; Customer statement LO-Mithun Sen/SF0094686, Pre close Amount of Rs. 10000 was collected from Kalpana Biswas on 27-05-2025 but only 8000 posted in FIMO from date 31-05-2025 to 12-09-2025</t>
  </si>
  <si>
    <t xml:space="preserve">As per the Cash Receipt &amp; Customer statement LO-Mithun Sen/SF0094686, Advance Amount of Rs. 10000 was collected from Kalpana Paul Karmakar on 05-09-2025 but not posted in FIMO </t>
  </si>
  <si>
    <t xml:space="preserve">As per the Cash Receipt &amp; Customer statement LO-Mithun Sen/SF0094686, Advance Amount of Rs. 12000 was collected from Laila Begum on 07-08-2025 but not posted in FIMO </t>
  </si>
  <si>
    <t xml:space="preserve">As per the Cash Receipt &amp; Customer statement LO-Mithun Sen/SF0094686, Advance Amount of Rs. 10000 was collected from Laili Begum on 25-06-2025 but not posted in FIMO </t>
  </si>
  <si>
    <t xml:space="preserve">As per the Cash Receipt &amp; Customer statement LO-Mithun Sen/SF0094686, Advance Amount of Rs. 8000 was collected from Lalita Roy on 25-08-2025 but not posted in FIMO </t>
  </si>
  <si>
    <t>As per the Cash Receipt &amp; Customer statement LO-Mithun Sen/SF0094686, Advance Amount of Rs. 35000 was collected from Lalita Roy on 28-05-2025 but not posted in FIMO.</t>
  </si>
  <si>
    <t>As per the Cash Receipt &amp; Customer statement LO-Mithun Sen/SF0094686, Advance Amount of Rs. 42000 was collected from Mana Oraon on 04-08-2025 but not posted in FIMO.</t>
  </si>
  <si>
    <t>As per the Cash Receipt &amp; Customer statement LO-Mithun Sen/SF0094686, Pre close Amount of Rs. 9000 was collected from Manjila kujur mahali on 09-09-2025 but only 500 posted in FIMO. On date 16 -09-2025</t>
  </si>
  <si>
    <t>As per the Cash Receipt &amp; Customer statement LO-Mithun Sen/SF0094686, Advance Amount of Rs. 12500 was collected from Mana Oraon on 25-08-2025 but not posted in FIMO.</t>
  </si>
  <si>
    <t>As per the Cash Receipt &amp; Customer statement LO-Mithun Sen/SF0094686, Advance Amount of Rs. 15000 was collected from Mana Oraon on 25-08-2025 but not posted in FIMO.</t>
  </si>
  <si>
    <t xml:space="preserve">As per the Cash Receipt &amp; Customer statement LO-Mithun Sen/SF0094686, pre close Amount of Rs. 60000 was collected from Misni munchu on 2-09-2025 but NOT posted in FIMO </t>
  </si>
  <si>
    <t>As per the Cash Receipt &amp; Customer statement LO-Mithun Sen/SF0094686, Pre close Amount of Rs. 17582 was collected from Nidedita jha on 15-04-2025 but only 11000 posted in FIMO from date 22-4-2025 to 16-09-2025</t>
  </si>
  <si>
    <t>As per the Cash Receipt &amp; Customer statement LO-Mithun Sen/SF0094686, Pre close Amount of Rs. 16000 was collected from Nitu lohar on 14-06-2025 but only 12600 posted in FIMO from date 16-6-2025 to 15-09-2025</t>
  </si>
  <si>
    <t xml:space="preserve">As per the Cash Receipt &amp; Customer statement LO-Mithun Sen/SF0094686, Advance Amount of Rs. 9336 was collected from Nurjina begum on 13-09-2025 but not posted in FIMO </t>
  </si>
  <si>
    <t>As per the Cash Receipt &amp; Customer statement LO-Mithun Sen/SF0094686, Pre close Amount of Rs. 13000 was collected from Nuri begum on 10-07-2025 but only 6400 posted in FIMO from 15-07-2025 to 16-09-2025</t>
  </si>
  <si>
    <t>As per the Cash Receipt &amp; Customer statement LO-Mithun Sen/SF0094686, Advance Amount of Rs. 20000 was collected from pampa roy on 18-08-2025 but not posted in FIMO</t>
  </si>
  <si>
    <t>As per the Cash Receipt &amp; Customer statement LO-Mithun Sen/SF0094686, Advance Amount of Rs. 10000 was collected from puja ram on 12-07-2025 but not posted in FIMO</t>
  </si>
  <si>
    <t>As per the Cash Receipt &amp; Customer statement LO-Mithun Sen/SF0094686, Pre close Amount of Rs. 29102 was collected from purnima saha on 15-05-2025 but only 10080 posted in FIMO from 20-05-2025 to 16-09-2025</t>
  </si>
  <si>
    <t>As per the Cash Receipt &amp; Customer statement LO-Mithun Sen/SF0094686, Pre close Amount of Rs. 11500 was collected from Randhan Soren on 29-08-2025 but only 1350 posted in FIMO from 03-09-2025 to 17-09-2025</t>
  </si>
  <si>
    <t>As per the Cash Receipt &amp; Customer statement LO-Mithun Sen/SF0094686, Pre close Amount of Rs. 28000 was collected from Rima lohar on 06-08-2025 but only 3000 posted in FIMO from 11-08-2025 to 15-09-2025</t>
  </si>
  <si>
    <t>As per the Cash Receipt &amp; Customer statement LO-Mithun Sen/SF0094686, Pre close Amount of Rs. 25000 was collected from Rukmani rautiya on 16-06-2025 but only 6500 posted in FIMO from 19-06-2025 to 11-09-2025</t>
  </si>
  <si>
    <t xml:space="preserve">As per the Cash Receipt &amp; Customer statement LO-Mithun Sen/SF0094686, Advance Amount of Rs. 14000 was collected from Runa Parveen on 20-06-2025 but not posted in FIMO </t>
  </si>
  <si>
    <t xml:space="preserve">As per the Cash Receipt &amp; Customer statement LO-Mithun Sen/SF0094686, Advance Amount of Rs. 49000 was collected from Rupni oraon on 03-07-2025 but not posted in FIMO </t>
  </si>
  <si>
    <t xml:space="preserve">As per the Cash Receipt &amp; Customer statement LO-Mithun Sen/SF0094686, Pre close Amount of Rs. 16000 was collected from Shabila Khatun on 23-07-2025 but only 5120posted in FIMO from 30-07-2025 to 17-07-2025 </t>
  </si>
  <si>
    <t xml:space="preserve">As per the Cash Receipt &amp; Customer statement LO-Mithun Sen/SF0094686, Pre close Amount of Rs. 13000 was collected from Shabnam on 28-08-2025 but only 2370 posted in FIMO from 2-09-2025 to 16-09-2025 </t>
  </si>
  <si>
    <t xml:space="preserve">As per the Cash Receipt &amp; Customer statement LO-Mithun Sen/SF0094686, Advance Amount of Rs. 25000 was collected from Shahina Khatun on 15-07-2025 but not posted in FIMO  </t>
  </si>
  <si>
    <t xml:space="preserve">As per the Cash Receipt &amp; Customer statement LO-Mithun Sen/SF0094686, Pre close Amount of Rs. 12500 was collected from Senaka das on 06-06-2025 but only 9600 posted in FIMO from 8-06-2025 to 16-09-2025  </t>
  </si>
  <si>
    <t>As per the Cash Receipt &amp; Customer statement LO-Mithun Sen/SF0094686, Advance Amount of Rs. 10000 was collected from Senaka das on 16-07-2025 but not posted in FIMO</t>
  </si>
  <si>
    <t>As per the Cash Receipt &amp; Customer statement LO-Mithun Sen/SF0094686, Advance Amount of Rs. 2000 was collected from Senaka das on 16-07-2025 but not posted in FIMO</t>
  </si>
  <si>
    <t>As per the Cash Receipt &amp; Customer statement LO-Mithun Sen/SF0094686, Pre close Amount of Rs. 6000 was collected from Shelina banu on 27-08-2025 but not posted in FIMO from 29-08-2025 to 12-09-2025</t>
  </si>
  <si>
    <t>As per the Cash Receipt &amp; Customer statement LO-Mithun Sen/SF0094686, Pre close Amount of Rs. 9500 was collected from Sita kami on 04-09-2025 but only 1280 posted in FIMO from 11-09-2025 to 18-09-2025</t>
  </si>
  <si>
    <t>As per the Cash Receipt &amp; Customer statement LO-Mithun Sen/SF0094686, Pre close Amount of Rs. 9500 was collected from Somari mahali  on 09-09-2025 but only 500 posted in FIMO from 11-09-2025</t>
  </si>
  <si>
    <t>As per the Cash Receipt &amp; Customer statement LO-Mithun Sen/SF0094686, Pre close Amount of Rs. 12563 was collected from Somari mahali  on 04-07-2025 but only 5500 posted in FIMO from 07-07-2025 to 15-09-2025</t>
  </si>
  <si>
    <t>As per the Cash Receipt &amp; Customer statement LO-Mithun Sen/SF0094686, Advance Amount of Rs. 10880 was collected from Sonali begum  on 05-07-2025 but not posted in FIMO</t>
  </si>
  <si>
    <t>As per the Cash Receipt &amp; Customer statement LO-Mithun Sen/SF0094686, Pre close Amount of Rs. 15000 was collected  from Sonali begum  on 12-07-2025 but only 6400 posted in FIMO from 17-07-2025 to 18-09-2025</t>
  </si>
  <si>
    <t>As per the Cash Receipt &amp; Customer statement LO-Mithun Sen/SF0094686, Pre close Amount of Rs. 16502 was collected  from Sonali begum  on 17-07-2025 but only 4590 posted in FIMO from 22-07-2025 to 16-09-2025</t>
  </si>
  <si>
    <t xml:space="preserve">As per the Cash Receipt &amp; Customer statement LO-Mithun Sen/SF0094686, Advance Amount of Rs. 11527 was collected  from Sulekha paswan  on 17-09-2025 but not posted in FIMO </t>
  </si>
  <si>
    <t>As per the Cash Receipt &amp; Customer statement LO-Mithun Sen/SF0094686, Precloe Amount of Rs. 13382 was collected  from Sumitra kujur  on 26-08-2025 but only 1920 posted in FIMO from date 28-08-2025 to 11-09-2025</t>
  </si>
  <si>
    <t xml:space="preserve">As per the Cash Receipt &amp; Customer statement LO-Mithun Sen/SF0094686, Advance Amount of Rs. 49500 was collected  from Sunam santhal  on 17-09-2025 but not posted in FIMO </t>
  </si>
  <si>
    <t xml:space="preserve">As per the Cash Receipt &amp; Customer statement LO-Mithun Sen/SF0094686, Advance Amount of Rs. 12000 was collected  from Sunita chik baraik  on 22-05-2025 but not posted in FIMO </t>
  </si>
  <si>
    <t>As per the Cash Receipt &amp; Customer statement LO-Mithun Sen/SF0094686, Advance Amount of Rs. 7030 was collected  from Surajmuni Lohar  on 12-09-2025 but not posted in FIMO</t>
  </si>
  <si>
    <t>As per the Cash Receipt &amp; Customer statement LO-Mithun Sen/SF0094686, Pre close Amount of Rs. 14000 was collected  from Surila Kanu on 20-06-2025 but only 6000 posted in FIMO from 27-06-2025 to 12-09-2025</t>
  </si>
  <si>
    <t xml:space="preserve">As per the Cash Receipt &amp; Customer statement LO-Mithun Sen/SF0094686, Advance Amount of Rs. 10000 was collected  from Surila Kanu on 30-07-2025 but not posted in FIMO </t>
  </si>
  <si>
    <t xml:space="preserve">As per the Cash Receipt &amp; Customer statement LO-Mithun Sen/SF0094686, Advance Amount of Rs. 17868 was collected  from Panchi Kheriya on 03-04-2025 but not posted in FIMO </t>
  </si>
  <si>
    <t xml:space="preserve">As per the Cash Receipt &amp; Customer statement LO-Mithun Sen/SF0094686, Advance Amount of Rs. 10000 was collected  from Pingki majumdar on 10-07-2025 but not posted in FIMO </t>
  </si>
  <si>
    <t xml:space="preserve">As per the Cash Receipt &amp; Customer statement LO-Mithun Sen/SF0094686, Advance Amount of Rs. 19000 was collected  from Sunita chik baraik  on 19-08-2025 but not posted in FIMO </t>
  </si>
  <si>
    <t>As per the Cash Receipt &amp; Customer statement LO-Mithun Sen/SF0094686, Pre close Amount of Rs. 40000 was collected  from Sunita chik baraik  on 28-08-2025 but only 2430 posted in FIMO from 29-08-2025 to 12-09-2025</t>
  </si>
  <si>
    <t>Aditya Kumar Rai/SF0070686</t>
  </si>
  <si>
    <t>12-01-2026</t>
  </si>
  <si>
    <t>13-01-2026</t>
  </si>
  <si>
    <t>14-01-2026</t>
  </si>
  <si>
    <t>Mithun Sen</t>
  </si>
  <si>
    <t>SF0094686</t>
  </si>
  <si>
    <t>FN25-26-03592</t>
  </si>
  <si>
    <t>No Action Taken</t>
  </si>
  <si>
    <t>Terminated</t>
  </si>
  <si>
    <t>Completed-Report Submitted</t>
  </si>
  <si>
    <t>Branch Manager</t>
  </si>
  <si>
    <t>As per the Cash Receipt &amp; Customer statement BM-Mithun Sen/SF0094686, Advance  Amount amount of Rs. 8901 was collected from Amun Fatima on 17-09-2025 but not posted in FIMO</t>
  </si>
  <si>
    <t>As per the Cash Receipt &amp; Customer statement BM-Mithun Sen/SF0094686, Pre close  Amount amount of Rs. 15000 was collected from Anita Bsrla on 24-07-2025 but only 4000 posted in FIMO from 31-07-2-25 to 18-09-2025</t>
  </si>
  <si>
    <t xml:space="preserve">As per the Cash Receipt &amp; Customer statement BM-Mithun Sen/SF0094686, Advance Amount amount of Rs. 20000 was collected from Anjali Mirdha on 08-07-2025 but not posted in FIMO </t>
  </si>
  <si>
    <t>As per the Cash Receipt &amp; Customer statement BM-Mithun Sen/SF0094686, Pre close  Amount amount of Rs. 8500 was collected from Anjina Begam on 23-08-2025 but only 1600 posted in FIMO from 26-08-2-25 to 16-09-2025</t>
  </si>
  <si>
    <t>As per the Cash Receipt &amp; Customer statement BM-Mithun Sen/SF0094686, Advance  Amount amount of Rs. 32000 was collected from Arti Birajia on 09-07-2025 but not posted in FIMO.</t>
  </si>
  <si>
    <t>As per the Cash Receipt &amp; Customer statement BM-Mithun Sen/SF0094686, Advance Amount amount of Rs. 8700 was collected from Arti Roy on 16-06-2025 but not posted in FIMO.</t>
  </si>
  <si>
    <t>As per the Cash Receipt &amp; Customer statement BM-Mithun Sen/SF0094686, Advance Amount amount of Rs. 28000 was collected from Ayesha Begam on 07-02-2025 but only 19840 posted in FIMO from date .</t>
  </si>
  <si>
    <t>As per the Cash Receipt &amp; Customer statement BM-Mithun Sen/SF0094686, Advance Amount amount of Rs. 15000 was collected from Bajo Mahali on 20-08-2025 but not posted in FIMO.</t>
  </si>
  <si>
    <t>As per the Cash Receipt &amp; Customer statement BM-Mithun Sen/SF0094686, Pre close Amount amount of Rs. 13000 was collected from Basanti Roy  on 18-04-2025 but only 10500 posted in FIMO from 25-04-2025 to 12- 09-2025</t>
  </si>
  <si>
    <t>As per the Cash Receipt &amp; Customer statement BM-Mithun Sen/SF0094686, Pre close Amount amount of Rs. 22000 was collected from Bebina begum  on 12-06-2025 but only 6600 posted in FIMO from 14-06-2025 to 18- 09-2025</t>
  </si>
  <si>
    <t>During field verification, it was observed that BM Mithun Sen/SF0094686 had embezzled Rs.1334715 /- from 75 borrowers' Advance &amp; Pre close and out of that Rs. 193670 accounted in FIMO and the rest amount of Rs.1141045 not reported.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</si>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</sst>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234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235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236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237</v>
      </c>
    </row>
    <row r="3" spans="1:34" ht="15.6" x14ac:dyDescent="0.3">
      <c r="A3" s="71" t="s">
        <v>238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233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244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WB3721</v>
      </c>
      <c r="D5" s="64" t="str">
        <f>IF('Physical Cash at Safe'!D28="Yes", 'Physical Cash at Safe'!A4, 'Borrower Wise Details'!C5)</f>
        <v>Malbazar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46031</v>
      </c>
      <c r="H5" s="62" t="s">
        <v>924</v>
      </c>
      <c r="I5" s="61">
        <v>46053</v>
      </c>
      <c r="J5" s="79" t="str">
        <f>IF('Physical Cash at Safe'!D28="Yes",'Physical Cash at Safe'!E28,IF('Borrower Wise Details'!D5&lt;&gt;"",'Borrower Wise Details'!D5,""))</f>
        <v>FN25-26-03592</v>
      </c>
      <c r="K5" s="90">
        <v>75</v>
      </c>
      <c r="L5" s="91">
        <v>1334715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Mithun Sen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SF0094686</v>
      </c>
      <c r="U5" s="84" t="s">
        <v>910</v>
      </c>
      <c r="V5" s="61"/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911</v>
      </c>
      <c r="Z5" s="61">
        <v>46034</v>
      </c>
      <c r="AA5" s="61">
        <v>46036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1334715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193670</v>
      </c>
      <c r="AE5" s="81">
        <f>IF(AND(AC5="", AD5=""), "", IF(AD5="", AC5, AC5 - IF(ISNUMBER(AD5), AD5, 0)))</f>
        <v>1141045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74</v>
      </c>
      <c r="AG5" s="61">
        <v>46111</v>
      </c>
      <c r="AH5" s="75" t="s">
        <v>923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73" t="str">
        <f>IF(OR('Fraud Investigation Report'!R5="", 'Fraud Investigation Report'!R5=0), "", 'Fraud Investigation Report'!R5)</f>
        <v>Mithun Sen</v>
      </c>
      <c r="E5" s="73" t="str">
        <f>IF(OR('Fraud Investigation Report'!T5="", 'Fraud Investigation Report'!T5=0), "", 'Fraud Investigation Report'!T5)</f>
        <v>SF0094686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FN25-26-03592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672710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662005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1334715</v>
      </c>
      <c r="O5" s="107">
        <f>IF('Fraud Investigation Report'!AD5="", "", 'Fraud Investigation Report'!AD5)</f>
        <v>193670</v>
      </c>
      <c r="P5" s="106">
        <f>IF(AND(N5="", O5=""), "", IF(O5="", N5, N5 - IF(ISNUMBER(O5), O5, 0)))</f>
        <v>1141045</v>
      </c>
      <c r="Q5" s="49"/>
      <c r="R5" s="95" t="s">
        <v>909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6" t="s">
        <v>2</v>
      </c>
      <c r="B1" s="147"/>
      <c r="C1" s="147"/>
      <c r="D1" s="147"/>
      <c r="E1" s="148"/>
    </row>
    <row r="2" spans="1:5" ht="18" x14ac:dyDescent="0.35">
      <c r="A2" s="14"/>
      <c r="B2" s="149" t="s">
        <v>237</v>
      </c>
      <c r="C2" s="149"/>
      <c r="D2" s="14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207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0" t="s">
        <v>68</v>
      </c>
      <c r="B7" s="151"/>
      <c r="C7" s="151"/>
      <c r="D7" s="151"/>
      <c r="E7" s="151"/>
    </row>
    <row r="8" spans="1:5" ht="15" customHeight="1" x14ac:dyDescent="0.3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4" x14ac:dyDescent="0.3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">
      <c r="A23" s="160" t="s">
        <v>77</v>
      </c>
      <c r="B23" s="161"/>
      <c r="C23" s="52">
        <f>(C19+C21)-(E20+E21)-E19</f>
        <v>0</v>
      </c>
      <c r="D23" s="53" t="s">
        <v>206</v>
      </c>
      <c r="E23" s="34"/>
    </row>
    <row r="24" spans="1:5" ht="82.5" customHeight="1" x14ac:dyDescent="0.3">
      <c r="A24" s="33" t="s">
        <v>243</v>
      </c>
      <c r="B24" s="145"/>
      <c r="C24" s="145"/>
      <c r="D24" s="145"/>
      <c r="E24" s="145"/>
    </row>
    <row r="25" spans="1:5" ht="57.75" customHeight="1" x14ac:dyDescent="0.3">
      <c r="A25" s="36" t="s">
        <v>78</v>
      </c>
      <c r="B25" s="134"/>
      <c r="C25" s="134"/>
      <c r="D25" s="134"/>
      <c r="E25" s="134"/>
    </row>
    <row r="26" spans="1:5" ht="20.100000000000001" customHeight="1" x14ac:dyDescent="0.3">
      <c r="A26" s="139" t="s">
        <v>183</v>
      </c>
      <c r="B26" s="139"/>
      <c r="C26" s="139"/>
      <c r="D26" s="139"/>
      <c r="E26" s="139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208</v>
      </c>
      <c r="D29" s="137" t="s">
        <v>209</v>
      </c>
      <c r="E29" s="13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">
      <c r="A31" s="142"/>
      <c r="B31" s="143"/>
      <c r="C31" s="143"/>
      <c r="D31" s="143"/>
      <c r="E31" s="144"/>
    </row>
    <row r="32" spans="1:5" ht="24.75" customHeight="1" x14ac:dyDescent="0.3">
      <c r="A32" s="37" t="s">
        <v>210</v>
      </c>
      <c r="B32" s="38"/>
      <c r="C32" s="37" t="s">
        <v>79</v>
      </c>
      <c r="D32" s="135"/>
      <c r="E32" s="136"/>
    </row>
    <row r="33" spans="1:5" ht="18" customHeight="1" x14ac:dyDescent="0.3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7.6" x14ac:dyDescent="0.3">
      <c r="A34" s="39" t="s">
        <v>211</v>
      </c>
      <c r="B34" s="38"/>
      <c r="C34" s="39" t="s">
        <v>212</v>
      </c>
      <c r="D34" s="131"/>
      <c r="E34" s="132"/>
    </row>
    <row r="35" spans="1:5" ht="27.6" x14ac:dyDescent="0.3">
      <c r="A35" s="39" t="s">
        <v>213</v>
      </c>
      <c r="B35" s="38"/>
      <c r="C35" s="39" t="s">
        <v>215</v>
      </c>
      <c r="D35" s="131"/>
      <c r="E35" s="132"/>
    </row>
    <row r="36" spans="1:5" ht="25.5" customHeight="1" x14ac:dyDescent="0.3">
      <c r="A36" s="39" t="s">
        <v>214</v>
      </c>
      <c r="B36" s="38"/>
      <c r="C36" s="39" t="s">
        <v>216</v>
      </c>
      <c r="D36" s="133"/>
      <c r="E36" s="13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237</v>
      </c>
    </row>
    <row r="3" spans="1:23" ht="15.6" x14ac:dyDescent="0.3">
      <c r="A3" s="71" t="s">
        <v>239</v>
      </c>
      <c r="E3" s="114" t="s">
        <v>230</v>
      </c>
      <c r="F3" s="114" t="s">
        <v>231</v>
      </c>
      <c r="U3" s="114" t="s">
        <v>230</v>
      </c>
      <c r="V3" s="114" t="s">
        <v>231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245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WB3721</v>
      </c>
      <c r="C5" s="60" t="str">
        <f>IF('Loan Outstanding Report'!$H$5="", "", 'Loan Outstanding Report'!$H$5)</f>
        <v>Malbazar</v>
      </c>
      <c r="D5" s="41" t="s">
        <v>908</v>
      </c>
      <c r="E5" s="66" t="s">
        <v>903</v>
      </c>
      <c r="F5" s="93" t="s">
        <v>906</v>
      </c>
      <c r="G5" s="49" t="s">
        <v>907</v>
      </c>
      <c r="H5" s="49" t="s">
        <v>912</v>
      </c>
      <c r="I5" s="49" t="s">
        <v>258</v>
      </c>
      <c r="J5" s="49" t="s">
        <v>261</v>
      </c>
      <c r="K5" s="49" t="s">
        <v>265</v>
      </c>
      <c r="L5" s="11">
        <v>354402184</v>
      </c>
      <c r="M5" s="67" t="s">
        <v>266</v>
      </c>
      <c r="N5" s="49">
        <v>40000</v>
      </c>
      <c r="O5" s="49">
        <v>500</v>
      </c>
      <c r="P5" s="67" t="s">
        <v>134</v>
      </c>
      <c r="Q5" s="89" t="s">
        <v>903</v>
      </c>
      <c r="R5" s="49">
        <v>10500</v>
      </c>
      <c r="S5" s="49">
        <v>4500</v>
      </c>
      <c r="T5" s="49">
        <v>0</v>
      </c>
      <c r="U5" s="68">
        <f t="shared" ref="U5:U69" si="0">IF(AND(ISBLANK(R5),ISBLANK(S5),ISBLANK(T5)),"",R5-(S5+T5))</f>
        <v>6000</v>
      </c>
      <c r="V5" s="42" t="s">
        <v>197</v>
      </c>
      <c r="W5" s="69" t="s">
        <v>827</v>
      </c>
    </row>
    <row r="6" spans="1:23" ht="30" customHeight="1" x14ac:dyDescent="0.3">
      <c r="A6" s="65">
        <v>2</v>
      </c>
      <c r="B6" s="60" t="str">
        <f>IF(J6&lt;&gt;"", $B$5, "")</f>
        <v>WB3721</v>
      </c>
      <c r="C6" s="50" t="str">
        <f>IF(J6&lt;&gt;"", $C$5, "")</f>
        <v>Malbazar</v>
      </c>
      <c r="D6" s="50" t="str">
        <f>IF(J6&lt;&gt;"", $D$5, "")</f>
        <v>FN25-26-03592</v>
      </c>
      <c r="E6" s="66" t="s">
        <v>903</v>
      </c>
      <c r="F6" s="50" t="str">
        <f>IF(J6&lt;&gt;"", $F$5, "")</f>
        <v>Mithun Sen</v>
      </c>
      <c r="G6" s="50" t="str">
        <f>IF(J6&lt;&gt;"", $G$5, "")</f>
        <v>SF0094686</v>
      </c>
      <c r="H6" s="50" t="str">
        <f>IF(J6&lt;&gt;"", $H$5, "")</f>
        <v>Branch Manager</v>
      </c>
      <c r="I6" s="49" t="s">
        <v>278</v>
      </c>
      <c r="J6" s="49" t="s">
        <v>281</v>
      </c>
      <c r="K6" s="49" t="s">
        <v>283</v>
      </c>
      <c r="L6" s="11">
        <v>357999869</v>
      </c>
      <c r="M6" s="67" t="s">
        <v>284</v>
      </c>
      <c r="N6" s="49">
        <v>30000</v>
      </c>
      <c r="O6" s="49">
        <v>480</v>
      </c>
      <c r="P6" s="67" t="s">
        <v>134</v>
      </c>
      <c r="Q6" s="67" t="s">
        <v>903</v>
      </c>
      <c r="R6" s="49">
        <v>8901</v>
      </c>
      <c r="S6" s="49">
        <v>0</v>
      </c>
      <c r="T6" s="49">
        <v>0</v>
      </c>
      <c r="U6" s="68">
        <f t="shared" si="0"/>
        <v>8901</v>
      </c>
      <c r="V6" s="42" t="s">
        <v>197</v>
      </c>
      <c r="W6" s="69" t="s">
        <v>828</v>
      </c>
    </row>
    <row r="7" spans="1:23" ht="30" customHeight="1" x14ac:dyDescent="0.3">
      <c r="A7" s="65">
        <v>3</v>
      </c>
      <c r="B7" s="60" t="str">
        <f t="shared" ref="B7:B70" si="1">IF(J7&lt;&gt;"", $B$5, "")</f>
        <v>WB3721</v>
      </c>
      <c r="C7" s="50" t="str">
        <f t="shared" ref="C7:C70" si="2">IF(J7&lt;&gt;"", $C$5, "")</f>
        <v>Malbazar</v>
      </c>
      <c r="D7" s="50" t="str">
        <f t="shared" ref="D7:D70" si="3">IF(J7&lt;&gt;"", $D$5, "")</f>
        <v>FN25-26-03592</v>
      </c>
      <c r="E7" s="66" t="s">
        <v>903</v>
      </c>
      <c r="F7" s="50" t="str">
        <f t="shared" ref="F7:F70" si="4">IF(J7&lt;&gt;"", $F$5, "")</f>
        <v>Mithun Sen</v>
      </c>
      <c r="G7" s="50" t="str">
        <f t="shared" ref="G7:G70" si="5">IF(J7&lt;&gt;"", $G$5, "")</f>
        <v>SF0094686</v>
      </c>
      <c r="H7" s="50" t="str">
        <f t="shared" ref="H7:H70" si="6">IF(J7&lt;&gt;"", $H$5, "")</f>
        <v>Branch Manager</v>
      </c>
      <c r="I7" s="49" t="s">
        <v>292</v>
      </c>
      <c r="J7" s="49" t="s">
        <v>294</v>
      </c>
      <c r="K7" s="49" t="s">
        <v>296</v>
      </c>
      <c r="L7" s="11">
        <v>355907874</v>
      </c>
      <c r="M7" s="67" t="s">
        <v>297</v>
      </c>
      <c r="N7" s="49">
        <v>40000</v>
      </c>
      <c r="O7" s="49">
        <v>500</v>
      </c>
      <c r="P7" s="67" t="s">
        <v>134</v>
      </c>
      <c r="Q7" s="67" t="s">
        <v>903</v>
      </c>
      <c r="R7" s="49">
        <v>15000</v>
      </c>
      <c r="S7" s="49">
        <v>4000</v>
      </c>
      <c r="T7" s="49">
        <v>0</v>
      </c>
      <c r="U7" s="68">
        <f t="shared" si="0"/>
        <v>11000</v>
      </c>
      <c r="V7" s="42" t="s">
        <v>197</v>
      </c>
      <c r="W7" s="69" t="s">
        <v>829</v>
      </c>
    </row>
    <row r="8" spans="1:23" ht="30" customHeight="1" x14ac:dyDescent="0.3">
      <c r="A8" s="65">
        <v>4</v>
      </c>
      <c r="B8" s="60" t="str">
        <f t="shared" si="1"/>
        <v>WB3721</v>
      </c>
      <c r="C8" s="50" t="str">
        <f t="shared" si="2"/>
        <v>Malbazar</v>
      </c>
      <c r="D8" s="50" t="str">
        <f t="shared" si="3"/>
        <v>FN25-26-03592</v>
      </c>
      <c r="E8" s="66" t="s">
        <v>903</v>
      </c>
      <c r="F8" s="50" t="str">
        <f t="shared" si="4"/>
        <v>Mithun Sen</v>
      </c>
      <c r="G8" s="50" t="str">
        <f t="shared" si="5"/>
        <v>SF0094686</v>
      </c>
      <c r="H8" s="50" t="str">
        <f t="shared" si="6"/>
        <v>Branch Manager</v>
      </c>
      <c r="I8" s="49" t="s">
        <v>303</v>
      </c>
      <c r="J8" s="49" t="s">
        <v>305</v>
      </c>
      <c r="K8" s="49" t="s">
        <v>306</v>
      </c>
      <c r="L8" s="11">
        <v>359358971</v>
      </c>
      <c r="M8" s="67" t="s">
        <v>307</v>
      </c>
      <c r="N8" s="49">
        <v>65000</v>
      </c>
      <c r="O8" s="49">
        <v>810</v>
      </c>
      <c r="P8" s="67" t="s">
        <v>135</v>
      </c>
      <c r="Q8" s="67" t="s">
        <v>903</v>
      </c>
      <c r="R8" s="49">
        <v>20000</v>
      </c>
      <c r="S8" s="49">
        <v>0</v>
      </c>
      <c r="T8" s="49">
        <v>0</v>
      </c>
      <c r="U8" s="68">
        <f t="shared" si="0"/>
        <v>20000</v>
      </c>
      <c r="V8" s="42" t="s">
        <v>197</v>
      </c>
      <c r="W8" s="69" t="s">
        <v>830</v>
      </c>
    </row>
    <row r="9" spans="1:23" ht="30" customHeight="1" x14ac:dyDescent="0.3">
      <c r="A9" s="65">
        <v>5</v>
      </c>
      <c r="B9" s="60" t="str">
        <f t="shared" si="1"/>
        <v>WB3721</v>
      </c>
      <c r="C9" s="50" t="str">
        <f t="shared" si="2"/>
        <v>Malbazar</v>
      </c>
      <c r="D9" s="50" t="str">
        <f t="shared" si="3"/>
        <v>FN25-26-03592</v>
      </c>
      <c r="E9" s="66" t="s">
        <v>903</v>
      </c>
      <c r="F9" s="50" t="str">
        <f t="shared" si="4"/>
        <v>Mithun Sen</v>
      </c>
      <c r="G9" s="50" t="str">
        <f t="shared" si="5"/>
        <v>SF0094686</v>
      </c>
      <c r="H9" s="50" t="str">
        <f t="shared" si="6"/>
        <v>Branch Manager</v>
      </c>
      <c r="I9" s="49" t="s">
        <v>317</v>
      </c>
      <c r="J9" s="49" t="s">
        <v>319</v>
      </c>
      <c r="K9" s="49" t="s">
        <v>320</v>
      </c>
      <c r="L9" s="11">
        <v>358205405</v>
      </c>
      <c r="M9" s="67" t="s">
        <v>321</v>
      </c>
      <c r="N9" s="49">
        <v>25000</v>
      </c>
      <c r="O9" s="49">
        <v>400</v>
      </c>
      <c r="P9" s="67" t="s">
        <v>134</v>
      </c>
      <c r="Q9" s="67" t="s">
        <v>903</v>
      </c>
      <c r="R9" s="49">
        <v>8550</v>
      </c>
      <c r="S9" s="49">
        <v>1600</v>
      </c>
      <c r="T9" s="49">
        <v>0</v>
      </c>
      <c r="U9" s="68">
        <f t="shared" si="0"/>
        <v>6950</v>
      </c>
      <c r="V9" s="42" t="s">
        <v>197</v>
      </c>
      <c r="W9" s="69" t="s">
        <v>831</v>
      </c>
    </row>
    <row r="10" spans="1:23" ht="30" customHeight="1" x14ac:dyDescent="0.3">
      <c r="A10" s="65">
        <v>6</v>
      </c>
      <c r="B10" s="60" t="str">
        <f t="shared" si="1"/>
        <v>WB3721</v>
      </c>
      <c r="C10" s="50" t="str">
        <f t="shared" si="2"/>
        <v>Malbazar</v>
      </c>
      <c r="D10" s="50" t="str">
        <f t="shared" si="3"/>
        <v>FN25-26-03592</v>
      </c>
      <c r="E10" s="66" t="s">
        <v>903</v>
      </c>
      <c r="F10" s="50" t="str">
        <f t="shared" si="4"/>
        <v>Mithun Sen</v>
      </c>
      <c r="G10" s="50" t="str">
        <f t="shared" si="5"/>
        <v>SF0094686</v>
      </c>
      <c r="H10" s="50" t="str">
        <f t="shared" si="6"/>
        <v>Branch Manager</v>
      </c>
      <c r="I10" s="49" t="s">
        <v>326</v>
      </c>
      <c r="J10" s="49" t="s">
        <v>328</v>
      </c>
      <c r="K10" s="49" t="s">
        <v>330</v>
      </c>
      <c r="L10" s="11">
        <v>359408706</v>
      </c>
      <c r="M10" s="67" t="s">
        <v>307</v>
      </c>
      <c r="N10" s="49">
        <v>65000</v>
      </c>
      <c r="O10" s="49">
        <v>810</v>
      </c>
      <c r="P10" s="67" t="s">
        <v>135</v>
      </c>
      <c r="Q10" s="67" t="s">
        <v>903</v>
      </c>
      <c r="R10" s="49">
        <v>32000</v>
      </c>
      <c r="S10" s="49">
        <v>0</v>
      </c>
      <c r="T10" s="49">
        <v>0</v>
      </c>
      <c r="U10" s="68">
        <f t="shared" si="0"/>
        <v>32000</v>
      </c>
      <c r="V10" s="42" t="s">
        <v>197</v>
      </c>
      <c r="W10" s="69" t="s">
        <v>832</v>
      </c>
    </row>
    <row r="11" spans="1:23" ht="30" customHeight="1" x14ac:dyDescent="0.3">
      <c r="A11" s="65">
        <v>7</v>
      </c>
      <c r="B11" s="60" t="str">
        <f t="shared" si="1"/>
        <v>WB3721</v>
      </c>
      <c r="C11" s="50" t="str">
        <f t="shared" si="2"/>
        <v>Malbazar</v>
      </c>
      <c r="D11" s="50" t="str">
        <f t="shared" si="3"/>
        <v>FN25-26-03592</v>
      </c>
      <c r="E11" s="66" t="s">
        <v>903</v>
      </c>
      <c r="F11" s="50" t="str">
        <f t="shared" si="4"/>
        <v>Mithun Sen</v>
      </c>
      <c r="G11" s="50" t="str">
        <f t="shared" si="5"/>
        <v>SF0094686</v>
      </c>
      <c r="H11" s="50" t="str">
        <f t="shared" si="6"/>
        <v>Branch Manager</v>
      </c>
      <c r="I11" s="49" t="s">
        <v>335</v>
      </c>
      <c r="J11" s="49" t="s">
        <v>337</v>
      </c>
      <c r="K11" s="49" t="s">
        <v>340</v>
      </c>
      <c r="L11" s="11">
        <v>358419688</v>
      </c>
      <c r="M11" s="67" t="s">
        <v>341</v>
      </c>
      <c r="N11" s="49">
        <v>20000</v>
      </c>
      <c r="O11" s="49">
        <v>320</v>
      </c>
      <c r="P11" s="67" t="s">
        <v>135</v>
      </c>
      <c r="Q11" s="67" t="s">
        <v>903</v>
      </c>
      <c r="R11" s="49">
        <v>8700</v>
      </c>
      <c r="S11" s="49">
        <v>0</v>
      </c>
      <c r="T11" s="49">
        <v>0</v>
      </c>
      <c r="U11" s="68">
        <f t="shared" si="0"/>
        <v>8700</v>
      </c>
      <c r="V11" s="42" t="s">
        <v>197</v>
      </c>
      <c r="W11" s="69" t="s">
        <v>833</v>
      </c>
    </row>
    <row r="12" spans="1:23" ht="30" customHeight="1" x14ac:dyDescent="0.3">
      <c r="A12" s="65">
        <v>8</v>
      </c>
      <c r="B12" s="60" t="str">
        <f t="shared" si="1"/>
        <v>WB3721</v>
      </c>
      <c r="C12" s="50" t="str">
        <f t="shared" si="2"/>
        <v>Malbazar</v>
      </c>
      <c r="D12" s="50" t="str">
        <f t="shared" si="3"/>
        <v>FN25-26-03592</v>
      </c>
      <c r="E12" s="66" t="s">
        <v>903</v>
      </c>
      <c r="F12" s="50" t="str">
        <f t="shared" si="4"/>
        <v>Mithun Sen</v>
      </c>
      <c r="G12" s="50" t="str">
        <f t="shared" si="5"/>
        <v>SF0094686</v>
      </c>
      <c r="H12" s="50" t="str">
        <f t="shared" si="6"/>
        <v>Branch Manager</v>
      </c>
      <c r="I12" s="49" t="s">
        <v>348</v>
      </c>
      <c r="J12" s="49" t="s">
        <v>350</v>
      </c>
      <c r="K12" s="49" t="s">
        <v>352</v>
      </c>
      <c r="L12" s="11">
        <v>357199126</v>
      </c>
      <c r="M12" s="67" t="s">
        <v>353</v>
      </c>
      <c r="N12" s="49">
        <v>40000</v>
      </c>
      <c r="O12" s="49">
        <v>640</v>
      </c>
      <c r="P12" s="67" t="s">
        <v>135</v>
      </c>
      <c r="Q12" s="67" t="s">
        <v>903</v>
      </c>
      <c r="R12" s="49">
        <v>28000</v>
      </c>
      <c r="S12" s="49">
        <v>0</v>
      </c>
      <c r="T12" s="49">
        <v>0</v>
      </c>
      <c r="U12" s="68">
        <f t="shared" si="0"/>
        <v>28000</v>
      </c>
      <c r="V12" s="42" t="s">
        <v>197</v>
      </c>
      <c r="W12" s="69" t="s">
        <v>834</v>
      </c>
    </row>
    <row r="13" spans="1:23" ht="30" customHeight="1" x14ac:dyDescent="0.3">
      <c r="A13" s="65">
        <v>9</v>
      </c>
      <c r="B13" s="60" t="str">
        <f t="shared" si="1"/>
        <v>WB3721</v>
      </c>
      <c r="C13" s="50" t="str">
        <f t="shared" si="2"/>
        <v>Malbazar</v>
      </c>
      <c r="D13" s="50" t="str">
        <f t="shared" si="3"/>
        <v>FN25-26-03592</v>
      </c>
      <c r="E13" s="66" t="s">
        <v>903</v>
      </c>
      <c r="F13" s="50" t="str">
        <f t="shared" si="4"/>
        <v>Mithun Sen</v>
      </c>
      <c r="G13" s="50" t="str">
        <f t="shared" si="5"/>
        <v>SF0094686</v>
      </c>
      <c r="H13" s="50" t="str">
        <f t="shared" si="6"/>
        <v>Branch Manager</v>
      </c>
      <c r="I13" s="49" t="s">
        <v>358</v>
      </c>
      <c r="J13" s="49" t="s">
        <v>360</v>
      </c>
      <c r="K13" s="49" t="s">
        <v>361</v>
      </c>
      <c r="L13" s="11">
        <v>359539833</v>
      </c>
      <c r="M13" s="67" t="s">
        <v>362</v>
      </c>
      <c r="N13" s="49">
        <v>30000</v>
      </c>
      <c r="O13" s="49">
        <v>480</v>
      </c>
      <c r="P13" s="67" t="s">
        <v>135</v>
      </c>
      <c r="Q13" s="67" t="s">
        <v>903</v>
      </c>
      <c r="R13" s="49">
        <v>15000</v>
      </c>
      <c r="S13" s="49">
        <v>0</v>
      </c>
      <c r="T13" s="49">
        <v>0</v>
      </c>
      <c r="U13" s="68">
        <f t="shared" si="0"/>
        <v>15000</v>
      </c>
      <c r="V13" s="42" t="s">
        <v>197</v>
      </c>
      <c r="W13" s="69" t="s">
        <v>835</v>
      </c>
    </row>
    <row r="14" spans="1:23" ht="30" customHeight="1" x14ac:dyDescent="0.3">
      <c r="A14" s="65">
        <v>10</v>
      </c>
      <c r="B14" s="60" t="str">
        <f t="shared" si="1"/>
        <v>WB3721</v>
      </c>
      <c r="C14" s="50" t="str">
        <f t="shared" si="2"/>
        <v>Malbazar</v>
      </c>
      <c r="D14" s="50" t="str">
        <f t="shared" si="3"/>
        <v>FN25-26-03592</v>
      </c>
      <c r="E14" s="66" t="s">
        <v>903</v>
      </c>
      <c r="F14" s="50" t="str">
        <f t="shared" si="4"/>
        <v>Mithun Sen</v>
      </c>
      <c r="G14" s="50" t="str">
        <f t="shared" si="5"/>
        <v>SF0094686</v>
      </c>
      <c r="H14" s="50" t="str">
        <f t="shared" si="6"/>
        <v>Branch Manager</v>
      </c>
      <c r="I14" s="49" t="s">
        <v>368</v>
      </c>
      <c r="J14" s="49" t="s">
        <v>370</v>
      </c>
      <c r="K14" s="49" t="s">
        <v>371</v>
      </c>
      <c r="L14" s="11">
        <v>354363010</v>
      </c>
      <c r="M14" s="67" t="s">
        <v>372</v>
      </c>
      <c r="N14" s="49">
        <v>40000</v>
      </c>
      <c r="O14" s="49">
        <v>500</v>
      </c>
      <c r="P14" s="67" t="s">
        <v>134</v>
      </c>
      <c r="Q14" s="67" t="s">
        <v>903</v>
      </c>
      <c r="R14" s="49">
        <v>13000</v>
      </c>
      <c r="S14" s="49">
        <v>10500</v>
      </c>
      <c r="T14" s="49">
        <v>0</v>
      </c>
      <c r="U14" s="68">
        <f t="shared" si="0"/>
        <v>2500</v>
      </c>
      <c r="V14" s="42" t="s">
        <v>197</v>
      </c>
      <c r="W14" s="69" t="s">
        <v>836</v>
      </c>
    </row>
    <row r="15" spans="1:23" ht="30" customHeight="1" x14ac:dyDescent="0.3">
      <c r="A15" s="65">
        <v>11</v>
      </c>
      <c r="B15" s="60" t="str">
        <f t="shared" si="1"/>
        <v>WB3721</v>
      </c>
      <c r="C15" s="50" t="str">
        <f t="shared" si="2"/>
        <v>Malbazar</v>
      </c>
      <c r="D15" s="50" t="str">
        <f t="shared" si="3"/>
        <v>FN25-26-03592</v>
      </c>
      <c r="E15" s="66" t="s">
        <v>903</v>
      </c>
      <c r="F15" s="50" t="str">
        <f t="shared" si="4"/>
        <v>Mithun Sen</v>
      </c>
      <c r="G15" s="50" t="str">
        <f t="shared" si="5"/>
        <v>SF0094686</v>
      </c>
      <c r="H15" s="50" t="str">
        <f t="shared" si="6"/>
        <v>Branch Manager</v>
      </c>
      <c r="I15" s="49" t="s">
        <v>379</v>
      </c>
      <c r="J15" s="49" t="s">
        <v>381</v>
      </c>
      <c r="K15" s="49" t="s">
        <v>382</v>
      </c>
      <c r="L15" s="11">
        <v>359115225</v>
      </c>
      <c r="M15" s="67" t="s">
        <v>383</v>
      </c>
      <c r="N15" s="49">
        <v>28000</v>
      </c>
      <c r="O15" s="49">
        <v>440</v>
      </c>
      <c r="P15" s="67" t="s">
        <v>134</v>
      </c>
      <c r="Q15" s="67" t="s">
        <v>903</v>
      </c>
      <c r="R15" s="49">
        <v>22000</v>
      </c>
      <c r="S15" s="49">
        <v>6600</v>
      </c>
      <c r="T15" s="49">
        <v>0</v>
      </c>
      <c r="U15" s="68">
        <f t="shared" si="0"/>
        <v>15400</v>
      </c>
      <c r="V15" s="42" t="s">
        <v>197</v>
      </c>
      <c r="W15" s="69" t="s">
        <v>837</v>
      </c>
    </row>
    <row r="16" spans="1:23" ht="30" customHeight="1" x14ac:dyDescent="0.3">
      <c r="A16" s="65">
        <v>12</v>
      </c>
      <c r="B16" s="60" t="str">
        <f t="shared" si="1"/>
        <v>WB3721</v>
      </c>
      <c r="C16" s="50" t="str">
        <f t="shared" si="2"/>
        <v>Malbazar</v>
      </c>
      <c r="D16" s="50" t="str">
        <f t="shared" si="3"/>
        <v>FN25-26-03592</v>
      </c>
      <c r="E16" s="66" t="s">
        <v>903</v>
      </c>
      <c r="F16" s="50" t="str">
        <f t="shared" si="4"/>
        <v>Mithun Sen</v>
      </c>
      <c r="G16" s="50" t="str">
        <f t="shared" si="5"/>
        <v>SF0094686</v>
      </c>
      <c r="H16" s="50" t="str">
        <f t="shared" si="6"/>
        <v>Branch Manager</v>
      </c>
      <c r="I16" s="49" t="s">
        <v>326</v>
      </c>
      <c r="J16" s="49" t="s">
        <v>388</v>
      </c>
      <c r="K16" s="49" t="s">
        <v>389</v>
      </c>
      <c r="L16" s="11">
        <v>359525019</v>
      </c>
      <c r="M16" s="67" t="s">
        <v>390</v>
      </c>
      <c r="N16" s="49">
        <v>65000</v>
      </c>
      <c r="O16" s="49">
        <v>810</v>
      </c>
      <c r="P16" s="67" t="s">
        <v>135</v>
      </c>
      <c r="Q16" s="67" t="s">
        <v>903</v>
      </c>
      <c r="R16" s="49">
        <v>35000</v>
      </c>
      <c r="S16" s="49">
        <v>4050</v>
      </c>
      <c r="T16" s="49">
        <v>0</v>
      </c>
      <c r="U16" s="68">
        <f t="shared" si="0"/>
        <v>30950</v>
      </c>
      <c r="V16" s="42" t="s">
        <v>197</v>
      </c>
      <c r="W16" s="69" t="s">
        <v>838</v>
      </c>
    </row>
    <row r="17" spans="1:23" ht="30" customHeight="1" x14ac:dyDescent="0.3">
      <c r="A17" s="65">
        <v>13</v>
      </c>
      <c r="B17" s="60" t="str">
        <f t="shared" si="1"/>
        <v>WB3721</v>
      </c>
      <c r="C17" s="50" t="str">
        <f t="shared" si="2"/>
        <v>Malbazar</v>
      </c>
      <c r="D17" s="50" t="str">
        <f t="shared" si="3"/>
        <v>FN25-26-03592</v>
      </c>
      <c r="E17" s="66" t="s">
        <v>903</v>
      </c>
      <c r="F17" s="50" t="str">
        <f t="shared" si="4"/>
        <v>Mithun Sen</v>
      </c>
      <c r="G17" s="50" t="str">
        <f t="shared" si="5"/>
        <v>SF0094686</v>
      </c>
      <c r="H17" s="50" t="str">
        <f t="shared" si="6"/>
        <v>Branch Manager</v>
      </c>
      <c r="I17" s="49" t="s">
        <v>395</v>
      </c>
      <c r="J17" s="49" t="s">
        <v>397</v>
      </c>
      <c r="K17" s="49" t="s">
        <v>398</v>
      </c>
      <c r="L17" s="11">
        <v>354447331</v>
      </c>
      <c r="M17" s="67" t="s">
        <v>399</v>
      </c>
      <c r="N17" s="49">
        <v>40000</v>
      </c>
      <c r="O17" s="49">
        <v>500</v>
      </c>
      <c r="P17" s="67" t="s">
        <v>134</v>
      </c>
      <c r="Q17" s="67" t="s">
        <v>903</v>
      </c>
      <c r="R17" s="49">
        <v>10000</v>
      </c>
      <c r="S17" s="49">
        <v>1500</v>
      </c>
      <c r="T17" s="49">
        <v>0</v>
      </c>
      <c r="U17" s="68">
        <f t="shared" si="0"/>
        <v>8500</v>
      </c>
      <c r="V17" s="42" t="s">
        <v>197</v>
      </c>
      <c r="W17" s="69" t="s">
        <v>839</v>
      </c>
    </row>
    <row r="18" spans="1:23" ht="30" customHeight="1" x14ac:dyDescent="0.3">
      <c r="A18" s="65">
        <v>14</v>
      </c>
      <c r="B18" s="60" t="str">
        <f t="shared" si="1"/>
        <v>WB3721</v>
      </c>
      <c r="C18" s="50" t="str">
        <f t="shared" si="2"/>
        <v>Malbazar</v>
      </c>
      <c r="D18" s="50" t="str">
        <f t="shared" si="3"/>
        <v>FN25-26-03592</v>
      </c>
      <c r="E18" s="66" t="s">
        <v>903</v>
      </c>
      <c r="F18" s="50" t="str">
        <f t="shared" si="4"/>
        <v>Mithun Sen</v>
      </c>
      <c r="G18" s="50" t="str">
        <f t="shared" si="5"/>
        <v>SF0094686</v>
      </c>
      <c r="H18" s="50" t="str">
        <f t="shared" si="6"/>
        <v>Branch Manager</v>
      </c>
      <c r="I18" s="49" t="s">
        <v>405</v>
      </c>
      <c r="J18" s="49" t="s">
        <v>407</v>
      </c>
      <c r="K18" s="49" t="s">
        <v>408</v>
      </c>
      <c r="L18" s="11">
        <v>359518543</v>
      </c>
      <c r="M18" s="67" t="s">
        <v>409</v>
      </c>
      <c r="N18" s="49">
        <v>65000</v>
      </c>
      <c r="O18" s="49">
        <v>1030</v>
      </c>
      <c r="P18" s="67" t="s">
        <v>135</v>
      </c>
      <c r="Q18" s="67" t="s">
        <v>903</v>
      </c>
      <c r="R18" s="49">
        <v>10000</v>
      </c>
      <c r="S18" s="49">
        <v>0</v>
      </c>
      <c r="T18" s="49">
        <v>0</v>
      </c>
      <c r="U18" s="68">
        <f t="shared" si="0"/>
        <v>10000</v>
      </c>
      <c r="V18" s="42" t="s">
        <v>197</v>
      </c>
      <c r="W18" s="69" t="s">
        <v>840</v>
      </c>
    </row>
    <row r="19" spans="1:23" ht="30" customHeight="1" x14ac:dyDescent="0.3">
      <c r="A19" s="65">
        <v>15</v>
      </c>
      <c r="B19" s="60" t="str">
        <f t="shared" si="1"/>
        <v>WB3721</v>
      </c>
      <c r="C19" s="50" t="str">
        <f t="shared" si="2"/>
        <v>Malbazar</v>
      </c>
      <c r="D19" s="50" t="str">
        <f t="shared" si="3"/>
        <v>FN25-26-03592</v>
      </c>
      <c r="E19" s="66" t="s">
        <v>903</v>
      </c>
      <c r="F19" s="50" t="str">
        <f t="shared" si="4"/>
        <v>Mithun Sen</v>
      </c>
      <c r="G19" s="50" t="str">
        <f t="shared" si="5"/>
        <v>SF0094686</v>
      </c>
      <c r="H19" s="50" t="str">
        <f t="shared" si="6"/>
        <v>Branch Manager</v>
      </c>
      <c r="I19" s="49" t="s">
        <v>413</v>
      </c>
      <c r="J19" s="49" t="s">
        <v>415</v>
      </c>
      <c r="K19" s="49" t="s">
        <v>416</v>
      </c>
      <c r="L19" s="11">
        <v>357656971</v>
      </c>
      <c r="M19" s="67" t="s">
        <v>417</v>
      </c>
      <c r="N19" s="49">
        <v>40000</v>
      </c>
      <c r="O19" s="49">
        <v>640</v>
      </c>
      <c r="P19" s="67" t="s">
        <v>135</v>
      </c>
      <c r="Q19" s="67" t="s">
        <v>903</v>
      </c>
      <c r="R19" s="49">
        <v>15000</v>
      </c>
      <c r="S19" s="49">
        <v>0</v>
      </c>
      <c r="T19" s="49">
        <v>0</v>
      </c>
      <c r="U19" s="68">
        <f t="shared" si="0"/>
        <v>15000</v>
      </c>
      <c r="V19" s="42" t="s">
        <v>197</v>
      </c>
      <c r="W19" s="69" t="s">
        <v>841</v>
      </c>
    </row>
    <row r="20" spans="1:23" ht="30" customHeight="1" x14ac:dyDescent="0.3">
      <c r="A20" s="65">
        <v>16</v>
      </c>
      <c r="B20" s="60" t="str">
        <f t="shared" si="1"/>
        <v>WB3721</v>
      </c>
      <c r="C20" s="50" t="str">
        <f t="shared" si="2"/>
        <v>Malbazar</v>
      </c>
      <c r="D20" s="50" t="str">
        <f t="shared" si="3"/>
        <v>FN25-26-03592</v>
      </c>
      <c r="E20" s="66" t="s">
        <v>903</v>
      </c>
      <c r="F20" s="50" t="str">
        <f t="shared" si="4"/>
        <v>Mithun Sen</v>
      </c>
      <c r="G20" s="50" t="str">
        <f t="shared" si="5"/>
        <v>SF0094686</v>
      </c>
      <c r="H20" s="50" t="str">
        <f t="shared" si="6"/>
        <v>Branch Manager</v>
      </c>
      <c r="I20" s="49" t="s">
        <v>423</v>
      </c>
      <c r="J20" s="49" t="s">
        <v>425</v>
      </c>
      <c r="K20" s="49" t="s">
        <v>426</v>
      </c>
      <c r="L20" s="11">
        <v>356203489</v>
      </c>
      <c r="M20" s="67" t="s">
        <v>427</v>
      </c>
      <c r="N20" s="49">
        <v>40000</v>
      </c>
      <c r="O20" s="49">
        <v>500</v>
      </c>
      <c r="P20" s="67" t="s">
        <v>134</v>
      </c>
      <c r="Q20" s="67" t="s">
        <v>903</v>
      </c>
      <c r="R20" s="49">
        <v>18000</v>
      </c>
      <c r="S20" s="49">
        <v>3500</v>
      </c>
      <c r="T20" s="49">
        <v>0</v>
      </c>
      <c r="U20" s="68">
        <f t="shared" si="0"/>
        <v>14500</v>
      </c>
      <c r="V20" s="42" t="s">
        <v>197</v>
      </c>
      <c r="W20" s="69" t="s">
        <v>842</v>
      </c>
    </row>
    <row r="21" spans="1:23" ht="30" customHeight="1" x14ac:dyDescent="0.3">
      <c r="A21" s="65">
        <v>17</v>
      </c>
      <c r="B21" s="60" t="str">
        <f t="shared" si="1"/>
        <v>WB3721</v>
      </c>
      <c r="C21" s="50" t="str">
        <f t="shared" si="2"/>
        <v>Malbazar</v>
      </c>
      <c r="D21" s="50" t="str">
        <f t="shared" si="3"/>
        <v>FN25-26-03592</v>
      </c>
      <c r="E21" s="66" t="s">
        <v>903</v>
      </c>
      <c r="F21" s="50" t="str">
        <f t="shared" si="4"/>
        <v>Mithun Sen</v>
      </c>
      <c r="G21" s="50" t="str">
        <f t="shared" si="5"/>
        <v>SF0094686</v>
      </c>
      <c r="H21" s="50" t="str">
        <f t="shared" si="6"/>
        <v>Branch Manager</v>
      </c>
      <c r="I21" s="49" t="s">
        <v>432</v>
      </c>
      <c r="J21" s="49" t="s">
        <v>434</v>
      </c>
      <c r="K21" s="49" t="s">
        <v>435</v>
      </c>
      <c r="L21" s="11">
        <v>354452063</v>
      </c>
      <c r="M21" s="67" t="s">
        <v>436</v>
      </c>
      <c r="N21" s="49">
        <v>40000</v>
      </c>
      <c r="O21" s="49">
        <v>500</v>
      </c>
      <c r="P21" s="67" t="s">
        <v>134</v>
      </c>
      <c r="Q21" s="67" t="s">
        <v>903</v>
      </c>
      <c r="R21" s="49">
        <v>16000</v>
      </c>
      <c r="S21" s="49">
        <v>7000</v>
      </c>
      <c r="T21" s="49">
        <v>0</v>
      </c>
      <c r="U21" s="68">
        <f t="shared" si="0"/>
        <v>9000</v>
      </c>
      <c r="V21" s="42" t="s">
        <v>197</v>
      </c>
      <c r="W21" s="69" t="s">
        <v>843</v>
      </c>
    </row>
    <row r="22" spans="1:23" ht="30" customHeight="1" x14ac:dyDescent="0.3">
      <c r="A22" s="65">
        <v>18</v>
      </c>
      <c r="B22" s="60" t="str">
        <f t="shared" si="1"/>
        <v>WB3721</v>
      </c>
      <c r="C22" s="50" t="str">
        <f t="shared" si="2"/>
        <v>Malbazar</v>
      </c>
      <c r="D22" s="50" t="str">
        <f t="shared" si="3"/>
        <v>FN25-26-03592</v>
      </c>
      <c r="E22" s="66" t="s">
        <v>903</v>
      </c>
      <c r="F22" s="50" t="str">
        <f t="shared" si="4"/>
        <v>Mithun Sen</v>
      </c>
      <c r="G22" s="50" t="str">
        <f t="shared" si="5"/>
        <v>SF0094686</v>
      </c>
      <c r="H22" s="50" t="str">
        <f t="shared" si="6"/>
        <v>Branch Manager</v>
      </c>
      <c r="I22" s="49" t="s">
        <v>439</v>
      </c>
      <c r="J22" s="49" t="s">
        <v>441</v>
      </c>
      <c r="K22" s="49" t="s">
        <v>442</v>
      </c>
      <c r="L22" s="11">
        <v>359006533</v>
      </c>
      <c r="M22" s="67" t="s">
        <v>443</v>
      </c>
      <c r="N22" s="49">
        <v>22000</v>
      </c>
      <c r="O22" s="49">
        <v>350</v>
      </c>
      <c r="P22" s="67" t="s">
        <v>135</v>
      </c>
      <c r="Q22" s="67" t="s">
        <v>903</v>
      </c>
      <c r="R22" s="49">
        <v>10000</v>
      </c>
      <c r="S22" s="49">
        <v>6300</v>
      </c>
      <c r="T22" s="49">
        <v>0</v>
      </c>
      <c r="U22" s="68">
        <f t="shared" si="0"/>
        <v>3700</v>
      </c>
      <c r="V22" s="42" t="s">
        <v>197</v>
      </c>
      <c r="W22" s="69" t="s">
        <v>844</v>
      </c>
    </row>
    <row r="23" spans="1:23" ht="30" customHeight="1" x14ac:dyDescent="0.3">
      <c r="A23" s="65">
        <v>19</v>
      </c>
      <c r="B23" s="60" t="str">
        <f t="shared" si="1"/>
        <v>WB3721</v>
      </c>
      <c r="C23" s="50" t="str">
        <f t="shared" si="2"/>
        <v>Malbazar</v>
      </c>
      <c r="D23" s="50" t="str">
        <f t="shared" si="3"/>
        <v>FN25-26-03592</v>
      </c>
      <c r="E23" s="66" t="s">
        <v>903</v>
      </c>
      <c r="F23" s="50" t="str">
        <f t="shared" si="4"/>
        <v>Mithun Sen</v>
      </c>
      <c r="G23" s="50" t="str">
        <f t="shared" si="5"/>
        <v>SF0094686</v>
      </c>
      <c r="H23" s="50" t="str">
        <f t="shared" si="6"/>
        <v>Branch Manager</v>
      </c>
      <c r="I23" s="49" t="s">
        <v>448</v>
      </c>
      <c r="J23" s="49" t="s">
        <v>450</v>
      </c>
      <c r="K23" s="49" t="s">
        <v>452</v>
      </c>
      <c r="L23" s="11">
        <v>359612241</v>
      </c>
      <c r="M23" s="67" t="s">
        <v>453</v>
      </c>
      <c r="N23" s="49">
        <v>65000</v>
      </c>
      <c r="O23" s="49">
        <v>810</v>
      </c>
      <c r="P23" s="67" t="s">
        <v>135</v>
      </c>
      <c r="Q23" s="67" t="s">
        <v>903</v>
      </c>
      <c r="R23" s="49">
        <v>26000</v>
      </c>
      <c r="S23" s="49">
        <v>0</v>
      </c>
      <c r="T23" s="49">
        <v>0</v>
      </c>
      <c r="U23" s="68">
        <f t="shared" si="0"/>
        <v>26000</v>
      </c>
      <c r="V23" s="42" t="s">
        <v>197</v>
      </c>
      <c r="W23" s="69" t="s">
        <v>845</v>
      </c>
    </row>
    <row r="24" spans="1:23" ht="30" customHeight="1" x14ac:dyDescent="0.3">
      <c r="A24" s="65">
        <v>20</v>
      </c>
      <c r="B24" s="60" t="str">
        <f t="shared" si="1"/>
        <v>WB3721</v>
      </c>
      <c r="C24" s="50" t="str">
        <f t="shared" si="2"/>
        <v>Malbazar</v>
      </c>
      <c r="D24" s="50" t="str">
        <f t="shared" si="3"/>
        <v>FN25-26-03592</v>
      </c>
      <c r="E24" s="66" t="s">
        <v>903</v>
      </c>
      <c r="F24" s="50" t="str">
        <f t="shared" si="4"/>
        <v>Mithun Sen</v>
      </c>
      <c r="G24" s="50" t="str">
        <f t="shared" si="5"/>
        <v>SF0094686</v>
      </c>
      <c r="H24" s="50" t="str">
        <f t="shared" si="6"/>
        <v>Branch Manager</v>
      </c>
      <c r="I24" s="49" t="s">
        <v>335</v>
      </c>
      <c r="J24" s="49" t="s">
        <v>458</v>
      </c>
      <c r="K24" s="49" t="s">
        <v>459</v>
      </c>
      <c r="L24" s="11">
        <v>359488668</v>
      </c>
      <c r="M24" s="67" t="s">
        <v>460</v>
      </c>
      <c r="N24" s="49">
        <v>30000</v>
      </c>
      <c r="O24" s="49">
        <v>480</v>
      </c>
      <c r="P24" s="67" t="s">
        <v>135</v>
      </c>
      <c r="Q24" s="67" t="s">
        <v>903</v>
      </c>
      <c r="R24" s="49">
        <v>10000</v>
      </c>
      <c r="S24" s="49">
        <v>0</v>
      </c>
      <c r="T24" s="49">
        <v>0</v>
      </c>
      <c r="U24" s="68">
        <f t="shared" si="0"/>
        <v>10000</v>
      </c>
      <c r="V24" s="42" t="s">
        <v>197</v>
      </c>
      <c r="W24" s="69" t="s">
        <v>846</v>
      </c>
    </row>
    <row r="25" spans="1:23" ht="30" customHeight="1" x14ac:dyDescent="0.3">
      <c r="A25" s="65">
        <v>21</v>
      </c>
      <c r="B25" s="60" t="str">
        <f t="shared" si="1"/>
        <v>WB3721</v>
      </c>
      <c r="C25" s="50" t="str">
        <f t="shared" si="2"/>
        <v>Malbazar</v>
      </c>
      <c r="D25" s="50" t="str">
        <f t="shared" si="3"/>
        <v>FN25-26-03592</v>
      </c>
      <c r="E25" s="66" t="s">
        <v>903</v>
      </c>
      <c r="F25" s="50" t="str">
        <f t="shared" si="4"/>
        <v>Mithun Sen</v>
      </c>
      <c r="G25" s="50" t="str">
        <f t="shared" si="5"/>
        <v>SF0094686</v>
      </c>
      <c r="H25" s="50" t="str">
        <f t="shared" si="6"/>
        <v>Branch Manager</v>
      </c>
      <c r="I25" s="49" t="s">
        <v>326</v>
      </c>
      <c r="J25" s="49" t="s">
        <v>465</v>
      </c>
      <c r="K25" s="49" t="s">
        <v>467</v>
      </c>
      <c r="L25" s="11">
        <v>359162410</v>
      </c>
      <c r="M25" s="67" t="s">
        <v>468</v>
      </c>
      <c r="N25" s="49">
        <v>30000</v>
      </c>
      <c r="O25" s="49">
        <v>480</v>
      </c>
      <c r="P25" s="67" t="s">
        <v>134</v>
      </c>
      <c r="Q25" s="67" t="s">
        <v>903</v>
      </c>
      <c r="R25" s="49">
        <v>19200</v>
      </c>
      <c r="S25" s="49">
        <v>0</v>
      </c>
      <c r="T25" s="49">
        <v>0</v>
      </c>
      <c r="U25" s="68">
        <f t="shared" si="0"/>
        <v>19200</v>
      </c>
      <c r="V25" s="42" t="s">
        <v>197</v>
      </c>
      <c r="W25" s="69" t="s">
        <v>847</v>
      </c>
    </row>
    <row r="26" spans="1:23" ht="30" customHeight="1" x14ac:dyDescent="0.3">
      <c r="A26" s="65">
        <v>22</v>
      </c>
      <c r="B26" s="60" t="str">
        <f t="shared" si="1"/>
        <v>WB3721</v>
      </c>
      <c r="C26" s="50" t="str">
        <f t="shared" si="2"/>
        <v>Malbazar</v>
      </c>
      <c r="D26" s="50" t="str">
        <f t="shared" si="3"/>
        <v>FN25-26-03592</v>
      </c>
      <c r="E26" s="66" t="s">
        <v>903</v>
      </c>
      <c r="F26" s="50" t="str">
        <f t="shared" si="4"/>
        <v>Mithun Sen</v>
      </c>
      <c r="G26" s="50" t="str">
        <f t="shared" si="5"/>
        <v>SF0094686</v>
      </c>
      <c r="H26" s="50" t="str">
        <f t="shared" si="6"/>
        <v>Branch Manager</v>
      </c>
      <c r="I26" s="49" t="s">
        <v>292</v>
      </c>
      <c r="J26" s="49" t="s">
        <v>472</v>
      </c>
      <c r="K26" s="49" t="s">
        <v>474</v>
      </c>
      <c r="L26" s="11">
        <v>359389197</v>
      </c>
      <c r="M26" s="67" t="s">
        <v>475</v>
      </c>
      <c r="N26" s="49">
        <v>65000</v>
      </c>
      <c r="O26" s="49">
        <v>810</v>
      </c>
      <c r="P26" s="67" t="s">
        <v>134</v>
      </c>
      <c r="Q26" s="67" t="s">
        <v>903</v>
      </c>
      <c r="R26" s="49">
        <v>45000</v>
      </c>
      <c r="S26" s="49">
        <v>8100</v>
      </c>
      <c r="T26" s="49">
        <v>0</v>
      </c>
      <c r="U26" s="68">
        <f t="shared" si="0"/>
        <v>36900</v>
      </c>
      <c r="V26" s="42" t="s">
        <v>197</v>
      </c>
      <c r="W26" s="69" t="s">
        <v>848</v>
      </c>
    </row>
    <row r="27" spans="1:23" ht="30" customHeight="1" x14ac:dyDescent="0.3">
      <c r="A27" s="65">
        <v>23</v>
      </c>
      <c r="B27" s="60" t="str">
        <f t="shared" si="1"/>
        <v>WB3721</v>
      </c>
      <c r="C27" s="50" t="str">
        <f t="shared" si="2"/>
        <v>Malbazar</v>
      </c>
      <c r="D27" s="50" t="str">
        <f t="shared" si="3"/>
        <v>FN25-26-03592</v>
      </c>
      <c r="E27" s="66" t="s">
        <v>903</v>
      </c>
      <c r="F27" s="50" t="str">
        <f t="shared" si="4"/>
        <v>Mithun Sen</v>
      </c>
      <c r="G27" s="50" t="str">
        <f t="shared" si="5"/>
        <v>SF0094686</v>
      </c>
      <c r="H27" s="50" t="str">
        <f t="shared" si="6"/>
        <v>Branch Manager</v>
      </c>
      <c r="I27" s="49" t="s">
        <v>476</v>
      </c>
      <c r="J27" s="49" t="s">
        <v>478</v>
      </c>
      <c r="K27" s="49" t="s">
        <v>479</v>
      </c>
      <c r="L27" s="11">
        <v>359392150</v>
      </c>
      <c r="M27" s="67" t="s">
        <v>475</v>
      </c>
      <c r="N27" s="49">
        <v>30000</v>
      </c>
      <c r="O27" s="49">
        <v>480</v>
      </c>
      <c r="P27" s="67" t="s">
        <v>135</v>
      </c>
      <c r="Q27" s="67" t="s">
        <v>903</v>
      </c>
      <c r="R27" s="49">
        <v>10000</v>
      </c>
      <c r="S27" s="49">
        <v>0</v>
      </c>
      <c r="T27" s="49">
        <v>0</v>
      </c>
      <c r="U27" s="68">
        <f t="shared" si="0"/>
        <v>10000</v>
      </c>
      <c r="V27" s="42" t="s">
        <v>197</v>
      </c>
      <c r="W27" s="69" t="s">
        <v>849</v>
      </c>
    </row>
    <row r="28" spans="1:23" ht="30" customHeight="1" x14ac:dyDescent="0.3">
      <c r="A28" s="65">
        <v>24</v>
      </c>
      <c r="B28" s="60" t="str">
        <f t="shared" si="1"/>
        <v>WB3721</v>
      </c>
      <c r="C28" s="50" t="str">
        <f t="shared" si="2"/>
        <v>Malbazar</v>
      </c>
      <c r="D28" s="50" t="str">
        <f t="shared" si="3"/>
        <v>FN25-26-03592</v>
      </c>
      <c r="E28" s="66" t="s">
        <v>903</v>
      </c>
      <c r="F28" s="50" t="str">
        <f t="shared" si="4"/>
        <v>Mithun Sen</v>
      </c>
      <c r="G28" s="50" t="str">
        <f t="shared" si="5"/>
        <v>SF0094686</v>
      </c>
      <c r="H28" s="50" t="str">
        <f t="shared" si="6"/>
        <v>Branch Manager</v>
      </c>
      <c r="I28" s="49" t="s">
        <v>483</v>
      </c>
      <c r="J28" s="49" t="s">
        <v>485</v>
      </c>
      <c r="K28" s="49" t="s">
        <v>486</v>
      </c>
      <c r="L28" s="11">
        <v>354713869</v>
      </c>
      <c r="M28" s="67" t="s">
        <v>487</v>
      </c>
      <c r="N28" s="49">
        <v>40000</v>
      </c>
      <c r="O28" s="49">
        <v>500</v>
      </c>
      <c r="P28" s="67" t="s">
        <v>134</v>
      </c>
      <c r="Q28" s="67" t="s">
        <v>903</v>
      </c>
      <c r="R28" s="49">
        <v>15940</v>
      </c>
      <c r="S28" s="49">
        <v>9500</v>
      </c>
      <c r="T28" s="49">
        <v>0</v>
      </c>
      <c r="U28" s="68">
        <f t="shared" si="0"/>
        <v>6440</v>
      </c>
      <c r="V28" s="42" t="s">
        <v>197</v>
      </c>
      <c r="W28" s="69" t="s">
        <v>850</v>
      </c>
    </row>
    <row r="29" spans="1:23" ht="30" customHeight="1" x14ac:dyDescent="0.3">
      <c r="A29" s="65">
        <v>25</v>
      </c>
      <c r="B29" s="60" t="str">
        <f t="shared" si="1"/>
        <v>WB3721</v>
      </c>
      <c r="C29" s="50" t="str">
        <f t="shared" si="2"/>
        <v>Malbazar</v>
      </c>
      <c r="D29" s="50" t="str">
        <f t="shared" si="3"/>
        <v>FN25-26-03592</v>
      </c>
      <c r="E29" s="66" t="s">
        <v>903</v>
      </c>
      <c r="F29" s="50" t="str">
        <f t="shared" si="4"/>
        <v>Mithun Sen</v>
      </c>
      <c r="G29" s="50" t="str">
        <f t="shared" si="5"/>
        <v>SF0094686</v>
      </c>
      <c r="H29" s="50" t="str">
        <f t="shared" si="6"/>
        <v>Branch Manager</v>
      </c>
      <c r="I29" s="49" t="s">
        <v>491</v>
      </c>
      <c r="J29" s="49" t="s">
        <v>493</v>
      </c>
      <c r="K29" s="49" t="s">
        <v>495</v>
      </c>
      <c r="L29" s="11">
        <v>358788156</v>
      </c>
      <c r="M29" s="67" t="s">
        <v>496</v>
      </c>
      <c r="N29" s="49">
        <v>50000</v>
      </c>
      <c r="O29" s="49">
        <v>620</v>
      </c>
      <c r="P29" s="67" t="s">
        <v>134</v>
      </c>
      <c r="Q29" s="67" t="s">
        <v>903</v>
      </c>
      <c r="R29" s="49">
        <v>35000</v>
      </c>
      <c r="S29" s="49">
        <v>6200</v>
      </c>
      <c r="T29" s="49">
        <v>0</v>
      </c>
      <c r="U29" s="68">
        <f t="shared" si="0"/>
        <v>28800</v>
      </c>
      <c r="V29" s="42" t="s">
        <v>197</v>
      </c>
      <c r="W29" s="69" t="s">
        <v>851</v>
      </c>
    </row>
    <row r="30" spans="1:23" ht="30" customHeight="1" x14ac:dyDescent="0.3">
      <c r="A30" s="65">
        <v>26</v>
      </c>
      <c r="B30" s="60" t="str">
        <f t="shared" si="1"/>
        <v>WB3721</v>
      </c>
      <c r="C30" s="50" t="str">
        <f t="shared" si="2"/>
        <v>Malbazar</v>
      </c>
      <c r="D30" s="50" t="str">
        <f t="shared" si="3"/>
        <v>FN25-26-03592</v>
      </c>
      <c r="E30" s="66" t="s">
        <v>903</v>
      </c>
      <c r="F30" s="50" t="str">
        <f t="shared" si="4"/>
        <v>Mithun Sen</v>
      </c>
      <c r="G30" s="50" t="str">
        <f t="shared" si="5"/>
        <v>SF0094686</v>
      </c>
      <c r="H30" s="50" t="str">
        <f t="shared" si="6"/>
        <v>Branch Manager</v>
      </c>
      <c r="I30" s="49" t="s">
        <v>278</v>
      </c>
      <c r="J30" s="49" t="s">
        <v>500</v>
      </c>
      <c r="K30" s="49" t="s">
        <v>501</v>
      </c>
      <c r="L30" s="11">
        <v>355524155</v>
      </c>
      <c r="M30" s="67" t="s">
        <v>502</v>
      </c>
      <c r="N30" s="49">
        <v>40000</v>
      </c>
      <c r="O30" s="49">
        <v>500</v>
      </c>
      <c r="P30" s="67" t="s">
        <v>134</v>
      </c>
      <c r="Q30" s="67" t="s">
        <v>903</v>
      </c>
      <c r="R30" s="49">
        <v>19152</v>
      </c>
      <c r="S30" s="49">
        <v>9000</v>
      </c>
      <c r="T30" s="49">
        <v>0</v>
      </c>
      <c r="U30" s="68">
        <f t="shared" si="0"/>
        <v>10152</v>
      </c>
      <c r="V30" s="42" t="s">
        <v>197</v>
      </c>
      <c r="W30" s="69" t="s">
        <v>852</v>
      </c>
    </row>
    <row r="31" spans="1:23" ht="30" customHeight="1" x14ac:dyDescent="0.3">
      <c r="A31" s="65">
        <v>27</v>
      </c>
      <c r="B31" s="60" t="str">
        <f t="shared" si="1"/>
        <v>WB3721</v>
      </c>
      <c r="C31" s="50" t="str">
        <f t="shared" si="2"/>
        <v>Malbazar</v>
      </c>
      <c r="D31" s="50" t="str">
        <f t="shared" si="3"/>
        <v>FN25-26-03592</v>
      </c>
      <c r="E31" s="66" t="s">
        <v>903</v>
      </c>
      <c r="F31" s="50" t="str">
        <f t="shared" si="4"/>
        <v>Mithun Sen</v>
      </c>
      <c r="G31" s="50" t="str">
        <f t="shared" si="5"/>
        <v>SF0094686</v>
      </c>
      <c r="H31" s="50" t="str">
        <f t="shared" si="6"/>
        <v>Branch Manager</v>
      </c>
      <c r="I31" s="49" t="s">
        <v>508</v>
      </c>
      <c r="J31" s="49" t="s">
        <v>510</v>
      </c>
      <c r="K31" s="49" t="s">
        <v>511</v>
      </c>
      <c r="L31" s="11">
        <v>359369323</v>
      </c>
      <c r="M31" s="67" t="s">
        <v>512</v>
      </c>
      <c r="N31" s="49">
        <v>65000</v>
      </c>
      <c r="O31" s="49">
        <v>810</v>
      </c>
      <c r="P31" s="67" t="s">
        <v>135</v>
      </c>
      <c r="Q31" s="67" t="s">
        <v>903</v>
      </c>
      <c r="R31" s="49">
        <v>20000</v>
      </c>
      <c r="S31" s="49">
        <v>0</v>
      </c>
      <c r="T31" s="49">
        <v>0</v>
      </c>
      <c r="U31" s="68">
        <f t="shared" si="0"/>
        <v>20000</v>
      </c>
      <c r="V31" s="42" t="s">
        <v>197</v>
      </c>
      <c r="W31" s="69" t="s">
        <v>853</v>
      </c>
    </row>
    <row r="32" spans="1:23" ht="30" customHeight="1" x14ac:dyDescent="0.3">
      <c r="A32" s="65">
        <v>28</v>
      </c>
      <c r="B32" s="60" t="str">
        <f t="shared" si="1"/>
        <v>WB3721</v>
      </c>
      <c r="C32" s="50" t="str">
        <f t="shared" si="2"/>
        <v>Malbazar</v>
      </c>
      <c r="D32" s="50" t="str">
        <f t="shared" si="3"/>
        <v>FN25-26-03592</v>
      </c>
      <c r="E32" s="66" t="s">
        <v>903</v>
      </c>
      <c r="F32" s="50" t="str">
        <f t="shared" si="4"/>
        <v>Mithun Sen</v>
      </c>
      <c r="G32" s="50" t="str">
        <f t="shared" si="5"/>
        <v>SF0094686</v>
      </c>
      <c r="H32" s="50" t="str">
        <f t="shared" si="6"/>
        <v>Branch Manager</v>
      </c>
      <c r="I32" s="49" t="s">
        <v>516</v>
      </c>
      <c r="J32" s="49" t="s">
        <v>518</v>
      </c>
      <c r="K32" s="49" t="s">
        <v>519</v>
      </c>
      <c r="L32" s="11">
        <v>359324144</v>
      </c>
      <c r="M32" s="67" t="s">
        <v>520</v>
      </c>
      <c r="N32" s="49">
        <v>65000</v>
      </c>
      <c r="O32" s="49">
        <v>810</v>
      </c>
      <c r="P32" s="67" t="s">
        <v>135</v>
      </c>
      <c r="Q32" s="67" t="s">
        <v>903</v>
      </c>
      <c r="R32" s="49">
        <v>10000</v>
      </c>
      <c r="S32" s="49">
        <v>0</v>
      </c>
      <c r="T32" s="49">
        <v>0</v>
      </c>
      <c r="U32" s="68">
        <f t="shared" si="0"/>
        <v>10000</v>
      </c>
      <c r="V32" s="42" t="s">
        <v>197</v>
      </c>
      <c r="W32" s="69" t="s">
        <v>854</v>
      </c>
    </row>
    <row r="33" spans="1:23" ht="30" customHeight="1" x14ac:dyDescent="0.3">
      <c r="A33" s="65">
        <v>29</v>
      </c>
      <c r="B33" s="60" t="str">
        <f t="shared" si="1"/>
        <v>WB3721</v>
      </c>
      <c r="C33" s="50" t="str">
        <f t="shared" si="2"/>
        <v>Malbazar</v>
      </c>
      <c r="D33" s="50" t="str">
        <f t="shared" si="3"/>
        <v>FN25-26-03592</v>
      </c>
      <c r="E33" s="66" t="s">
        <v>904</v>
      </c>
      <c r="F33" s="50" t="str">
        <f t="shared" si="4"/>
        <v>Mithun Sen</v>
      </c>
      <c r="G33" s="50" t="str">
        <f t="shared" si="5"/>
        <v>SF0094686</v>
      </c>
      <c r="H33" s="50" t="str">
        <f t="shared" si="6"/>
        <v>Branch Manager</v>
      </c>
      <c r="I33" s="49" t="s">
        <v>439</v>
      </c>
      <c r="J33" s="49" t="s">
        <v>524</v>
      </c>
      <c r="K33" s="49" t="s">
        <v>525</v>
      </c>
      <c r="L33" s="11">
        <v>355817642</v>
      </c>
      <c r="M33" s="67" t="s">
        <v>526</v>
      </c>
      <c r="N33" s="49">
        <v>40000</v>
      </c>
      <c r="O33" s="49">
        <v>500</v>
      </c>
      <c r="P33" s="67" t="s">
        <v>135</v>
      </c>
      <c r="Q33" s="67" t="s">
        <v>904</v>
      </c>
      <c r="R33" s="49">
        <v>10000</v>
      </c>
      <c r="S33" s="49">
        <v>8000</v>
      </c>
      <c r="T33" s="49">
        <v>0</v>
      </c>
      <c r="U33" s="68">
        <f t="shared" si="0"/>
        <v>2000</v>
      </c>
      <c r="V33" s="42" t="s">
        <v>197</v>
      </c>
      <c r="W33" s="69" t="s">
        <v>855</v>
      </c>
    </row>
    <row r="34" spans="1:23" ht="30" customHeight="1" x14ac:dyDescent="0.3">
      <c r="A34" s="65">
        <v>30</v>
      </c>
      <c r="B34" s="60" t="str">
        <f t="shared" si="1"/>
        <v>WB3721</v>
      </c>
      <c r="C34" s="50" t="str">
        <f t="shared" si="2"/>
        <v>Malbazar</v>
      </c>
      <c r="D34" s="50" t="str">
        <f t="shared" si="3"/>
        <v>FN25-26-03592</v>
      </c>
      <c r="E34" s="66" t="s">
        <v>904</v>
      </c>
      <c r="F34" s="50" t="str">
        <f t="shared" si="4"/>
        <v>Mithun Sen</v>
      </c>
      <c r="G34" s="50" t="str">
        <f t="shared" si="5"/>
        <v>SF0094686</v>
      </c>
      <c r="H34" s="50" t="str">
        <f t="shared" si="6"/>
        <v>Branch Manager</v>
      </c>
      <c r="I34" s="49" t="s">
        <v>439</v>
      </c>
      <c r="J34" s="49" t="s">
        <v>530</v>
      </c>
      <c r="K34" s="49" t="s">
        <v>531</v>
      </c>
      <c r="L34" s="11">
        <v>359668315</v>
      </c>
      <c r="M34" s="67" t="s">
        <v>532</v>
      </c>
      <c r="N34" s="49">
        <v>98000</v>
      </c>
      <c r="O34" s="49">
        <v>1220</v>
      </c>
      <c r="P34" s="67" t="s">
        <v>135</v>
      </c>
      <c r="Q34" s="67" t="s">
        <v>904</v>
      </c>
      <c r="R34" s="49">
        <v>10000</v>
      </c>
      <c r="S34" s="49">
        <v>0</v>
      </c>
      <c r="T34" s="49">
        <v>0</v>
      </c>
      <c r="U34" s="68">
        <f t="shared" si="0"/>
        <v>10000</v>
      </c>
      <c r="V34" s="42" t="s">
        <v>197</v>
      </c>
      <c r="W34" s="69" t="s">
        <v>856</v>
      </c>
    </row>
    <row r="35" spans="1:23" ht="30" customHeight="1" x14ac:dyDescent="0.3">
      <c r="A35" s="65">
        <v>31</v>
      </c>
      <c r="B35" s="60" t="str">
        <f t="shared" si="1"/>
        <v>WB3721</v>
      </c>
      <c r="C35" s="50" t="str">
        <f t="shared" si="2"/>
        <v>Malbazar</v>
      </c>
      <c r="D35" s="50" t="str">
        <f t="shared" si="3"/>
        <v>FN25-26-03592</v>
      </c>
      <c r="E35" s="66" t="s">
        <v>904</v>
      </c>
      <c r="F35" s="50" t="str">
        <f t="shared" si="4"/>
        <v>Mithun Sen</v>
      </c>
      <c r="G35" s="50" t="str">
        <f t="shared" si="5"/>
        <v>SF0094686</v>
      </c>
      <c r="H35" s="50" t="str">
        <f t="shared" si="6"/>
        <v>Branch Manager</v>
      </c>
      <c r="I35" s="49" t="s">
        <v>536</v>
      </c>
      <c r="J35" s="49" t="s">
        <v>538</v>
      </c>
      <c r="K35" s="49" t="s">
        <v>539</v>
      </c>
      <c r="L35" s="11">
        <v>355583373</v>
      </c>
      <c r="M35" s="67" t="s">
        <v>540</v>
      </c>
      <c r="N35" s="49">
        <v>40000</v>
      </c>
      <c r="O35" s="49">
        <v>500</v>
      </c>
      <c r="P35" s="67" t="s">
        <v>135</v>
      </c>
      <c r="Q35" s="67" t="s">
        <v>904</v>
      </c>
      <c r="R35" s="49">
        <v>12000</v>
      </c>
      <c r="S35" s="49">
        <v>0</v>
      </c>
      <c r="T35" s="49">
        <v>0</v>
      </c>
      <c r="U35" s="68">
        <f t="shared" si="0"/>
        <v>12000</v>
      </c>
      <c r="V35" s="42" t="s">
        <v>197</v>
      </c>
      <c r="W35" s="69" t="s">
        <v>857</v>
      </c>
    </row>
    <row r="36" spans="1:23" ht="30" customHeight="1" x14ac:dyDescent="0.3">
      <c r="A36" s="65">
        <v>32</v>
      </c>
      <c r="B36" s="60" t="str">
        <f t="shared" si="1"/>
        <v>WB3721</v>
      </c>
      <c r="C36" s="50" t="str">
        <f t="shared" si="2"/>
        <v>Malbazar</v>
      </c>
      <c r="D36" s="50" t="str">
        <f t="shared" si="3"/>
        <v>FN25-26-03592</v>
      </c>
      <c r="E36" s="66" t="s">
        <v>904</v>
      </c>
      <c r="F36" s="50" t="str">
        <f t="shared" si="4"/>
        <v>Mithun Sen</v>
      </c>
      <c r="G36" s="50" t="str">
        <f t="shared" si="5"/>
        <v>SF0094686</v>
      </c>
      <c r="H36" s="50" t="str">
        <f t="shared" si="6"/>
        <v>Branch Manager</v>
      </c>
      <c r="I36" s="49" t="s">
        <v>545</v>
      </c>
      <c r="J36" s="49" t="s">
        <v>547</v>
      </c>
      <c r="K36" s="49" t="s">
        <v>548</v>
      </c>
      <c r="L36" s="11">
        <v>359374103</v>
      </c>
      <c r="M36" s="67" t="s">
        <v>549</v>
      </c>
      <c r="N36" s="49">
        <v>60000</v>
      </c>
      <c r="O36" s="49">
        <v>740</v>
      </c>
      <c r="P36" s="67" t="s">
        <v>135</v>
      </c>
      <c r="Q36" s="67" t="s">
        <v>904</v>
      </c>
      <c r="R36" s="49">
        <v>10000</v>
      </c>
      <c r="S36" s="49">
        <v>0</v>
      </c>
      <c r="T36" s="49">
        <v>0</v>
      </c>
      <c r="U36" s="68">
        <f t="shared" si="0"/>
        <v>10000</v>
      </c>
      <c r="V36" s="42" t="s">
        <v>197</v>
      </c>
      <c r="W36" s="69" t="s">
        <v>858</v>
      </c>
    </row>
    <row r="37" spans="1:23" ht="30" customHeight="1" x14ac:dyDescent="0.3">
      <c r="A37" s="65">
        <v>33</v>
      </c>
      <c r="B37" s="60" t="str">
        <f t="shared" si="1"/>
        <v>WB3721</v>
      </c>
      <c r="C37" s="50" t="str">
        <f t="shared" si="2"/>
        <v>Malbazar</v>
      </c>
      <c r="D37" s="50" t="str">
        <f t="shared" si="3"/>
        <v>FN25-26-03592</v>
      </c>
      <c r="E37" s="66" t="s">
        <v>904</v>
      </c>
      <c r="F37" s="50" t="str">
        <f t="shared" si="4"/>
        <v>Mithun Sen</v>
      </c>
      <c r="G37" s="50" t="str">
        <f t="shared" si="5"/>
        <v>SF0094686</v>
      </c>
      <c r="H37" s="50" t="str">
        <f t="shared" si="6"/>
        <v>Branch Manager</v>
      </c>
      <c r="I37" s="49" t="s">
        <v>335</v>
      </c>
      <c r="J37" s="49" t="s">
        <v>553</v>
      </c>
      <c r="K37" s="49" t="s">
        <v>555</v>
      </c>
      <c r="L37" s="11">
        <v>358419949</v>
      </c>
      <c r="M37" s="67" t="s">
        <v>341</v>
      </c>
      <c r="N37" s="49">
        <v>20000</v>
      </c>
      <c r="O37" s="49">
        <v>320</v>
      </c>
      <c r="P37" s="67" t="s">
        <v>135</v>
      </c>
      <c r="Q37" s="67" t="s">
        <v>904</v>
      </c>
      <c r="R37" s="49">
        <v>8000</v>
      </c>
      <c r="S37" s="49">
        <v>0</v>
      </c>
      <c r="T37" s="49">
        <v>0</v>
      </c>
      <c r="U37" s="68">
        <f t="shared" si="0"/>
        <v>8000</v>
      </c>
      <c r="V37" s="42" t="s">
        <v>197</v>
      </c>
      <c r="W37" s="69" t="s">
        <v>859</v>
      </c>
    </row>
    <row r="38" spans="1:23" ht="30" customHeight="1" x14ac:dyDescent="0.3">
      <c r="A38" s="65">
        <v>34</v>
      </c>
      <c r="B38" s="60" t="str">
        <f t="shared" si="1"/>
        <v>WB3721</v>
      </c>
      <c r="C38" s="50" t="str">
        <f t="shared" si="2"/>
        <v>Malbazar</v>
      </c>
      <c r="D38" s="50" t="str">
        <f t="shared" si="3"/>
        <v>FN25-26-03592</v>
      </c>
      <c r="E38" s="66" t="s">
        <v>904</v>
      </c>
      <c r="F38" s="50" t="str">
        <f t="shared" si="4"/>
        <v>Mithun Sen</v>
      </c>
      <c r="G38" s="50" t="str">
        <f t="shared" si="5"/>
        <v>SF0094686</v>
      </c>
      <c r="H38" s="50" t="str">
        <f t="shared" si="6"/>
        <v>Branch Manager</v>
      </c>
      <c r="I38" s="49" t="s">
        <v>558</v>
      </c>
      <c r="J38" s="49" t="s">
        <v>560</v>
      </c>
      <c r="K38" s="49" t="s">
        <v>561</v>
      </c>
      <c r="L38" s="11">
        <v>357922024</v>
      </c>
      <c r="M38" s="67" t="s">
        <v>562</v>
      </c>
      <c r="N38" s="49">
        <v>45000</v>
      </c>
      <c r="O38" s="49">
        <v>560</v>
      </c>
      <c r="P38" s="67" t="s">
        <v>134</v>
      </c>
      <c r="Q38" s="67" t="s">
        <v>904</v>
      </c>
      <c r="R38" s="49">
        <v>35000</v>
      </c>
      <c r="S38" s="49">
        <v>0</v>
      </c>
      <c r="T38" s="49">
        <v>0</v>
      </c>
      <c r="U38" s="68">
        <f t="shared" si="0"/>
        <v>35000</v>
      </c>
      <c r="V38" s="42" t="s">
        <v>197</v>
      </c>
      <c r="W38" s="69" t="s">
        <v>860</v>
      </c>
    </row>
    <row r="39" spans="1:23" ht="30" customHeight="1" x14ac:dyDescent="0.3">
      <c r="A39" s="65">
        <v>35</v>
      </c>
      <c r="B39" s="60" t="str">
        <f t="shared" si="1"/>
        <v>WB3721</v>
      </c>
      <c r="C39" s="50" t="str">
        <f t="shared" si="2"/>
        <v>Malbazar</v>
      </c>
      <c r="D39" s="50" t="str">
        <f t="shared" si="3"/>
        <v>FN25-26-03592</v>
      </c>
      <c r="E39" s="66" t="s">
        <v>904</v>
      </c>
      <c r="F39" s="50" t="str">
        <f t="shared" si="4"/>
        <v>Mithun Sen</v>
      </c>
      <c r="G39" s="50" t="str">
        <f t="shared" si="5"/>
        <v>SF0094686</v>
      </c>
      <c r="H39" s="50" t="str">
        <f t="shared" si="6"/>
        <v>Branch Manager</v>
      </c>
      <c r="I39" s="49" t="s">
        <v>568</v>
      </c>
      <c r="J39" s="49" t="s">
        <v>570</v>
      </c>
      <c r="K39" s="49" t="s">
        <v>571</v>
      </c>
      <c r="L39" s="11">
        <v>359516451</v>
      </c>
      <c r="M39" s="67" t="s">
        <v>409</v>
      </c>
      <c r="N39" s="49">
        <v>45000</v>
      </c>
      <c r="O39" s="49">
        <v>560</v>
      </c>
      <c r="P39" s="67" t="s">
        <v>135</v>
      </c>
      <c r="Q39" s="67" t="s">
        <v>904</v>
      </c>
      <c r="R39" s="49">
        <v>42000</v>
      </c>
      <c r="S39" s="49">
        <v>0</v>
      </c>
      <c r="T39" s="49">
        <v>0</v>
      </c>
      <c r="U39" s="68">
        <f t="shared" si="0"/>
        <v>42000</v>
      </c>
      <c r="V39" s="42" t="s">
        <v>197</v>
      </c>
      <c r="W39" s="69" t="s">
        <v>861</v>
      </c>
    </row>
    <row r="40" spans="1:23" ht="30" customHeight="1" x14ac:dyDescent="0.3">
      <c r="A40" s="65">
        <v>36</v>
      </c>
      <c r="B40" s="60" t="str">
        <f t="shared" si="1"/>
        <v>WB3721</v>
      </c>
      <c r="C40" s="50" t="str">
        <f t="shared" si="2"/>
        <v>Malbazar</v>
      </c>
      <c r="D40" s="50" t="str">
        <f t="shared" si="3"/>
        <v>FN25-26-03592</v>
      </c>
      <c r="E40" s="66" t="s">
        <v>904</v>
      </c>
      <c r="F40" s="50" t="str">
        <f t="shared" si="4"/>
        <v>Mithun Sen</v>
      </c>
      <c r="G40" s="50" t="str">
        <f t="shared" si="5"/>
        <v>SF0094686</v>
      </c>
      <c r="H40" s="50" t="str">
        <f t="shared" si="6"/>
        <v>Branch Manager</v>
      </c>
      <c r="I40" s="49" t="s">
        <v>303</v>
      </c>
      <c r="J40" s="49" t="s">
        <v>576</v>
      </c>
      <c r="K40" s="49" t="s">
        <v>577</v>
      </c>
      <c r="L40" s="11">
        <v>354821809</v>
      </c>
      <c r="M40" s="67" t="s">
        <v>578</v>
      </c>
      <c r="N40" s="49">
        <v>40000</v>
      </c>
      <c r="O40" s="49">
        <v>500</v>
      </c>
      <c r="P40" s="67" t="s">
        <v>134</v>
      </c>
      <c r="Q40" s="67" t="s">
        <v>904</v>
      </c>
      <c r="R40" s="49">
        <v>9000</v>
      </c>
      <c r="S40" s="49">
        <v>500</v>
      </c>
      <c r="T40" s="49">
        <v>0</v>
      </c>
      <c r="U40" s="68">
        <f t="shared" si="0"/>
        <v>8500</v>
      </c>
      <c r="V40" s="42" t="s">
        <v>197</v>
      </c>
      <c r="W40" s="69" t="s">
        <v>862</v>
      </c>
    </row>
    <row r="41" spans="1:23" ht="30" customHeight="1" x14ac:dyDescent="0.3">
      <c r="A41" s="65">
        <v>37</v>
      </c>
      <c r="B41" s="60" t="str">
        <f t="shared" si="1"/>
        <v>WB3721</v>
      </c>
      <c r="C41" s="50" t="str">
        <f t="shared" si="2"/>
        <v>Malbazar</v>
      </c>
      <c r="D41" s="50" t="str">
        <f t="shared" si="3"/>
        <v>FN25-26-03592</v>
      </c>
      <c r="E41" s="66" t="s">
        <v>904</v>
      </c>
      <c r="F41" s="50" t="str">
        <f t="shared" si="4"/>
        <v>Mithun Sen</v>
      </c>
      <c r="G41" s="50" t="str">
        <f t="shared" si="5"/>
        <v>SF0094686</v>
      </c>
      <c r="H41" s="50" t="str">
        <f t="shared" si="6"/>
        <v>Branch Manager</v>
      </c>
      <c r="I41" s="49" t="s">
        <v>582</v>
      </c>
      <c r="J41" s="49" t="s">
        <v>584</v>
      </c>
      <c r="K41" s="49" t="s">
        <v>585</v>
      </c>
      <c r="L41" s="11">
        <v>359322259</v>
      </c>
      <c r="M41" s="67" t="s">
        <v>586</v>
      </c>
      <c r="N41" s="49">
        <v>30000</v>
      </c>
      <c r="O41" s="49">
        <v>680</v>
      </c>
      <c r="P41" s="67" t="s">
        <v>135</v>
      </c>
      <c r="Q41" s="67" t="s">
        <v>904</v>
      </c>
      <c r="R41" s="49">
        <v>12500</v>
      </c>
      <c r="S41" s="49">
        <v>0</v>
      </c>
      <c r="T41" s="49">
        <v>0</v>
      </c>
      <c r="U41" s="68">
        <f t="shared" si="0"/>
        <v>12500</v>
      </c>
      <c r="V41" s="42" t="s">
        <v>197</v>
      </c>
      <c r="W41" s="69" t="s">
        <v>863</v>
      </c>
    </row>
    <row r="42" spans="1:23" ht="30" customHeight="1" x14ac:dyDescent="0.3">
      <c r="A42" s="65">
        <v>38</v>
      </c>
      <c r="B42" s="60" t="str">
        <f t="shared" si="1"/>
        <v>WB3721</v>
      </c>
      <c r="C42" s="50" t="str">
        <f t="shared" si="2"/>
        <v>Malbazar</v>
      </c>
      <c r="D42" s="50" t="str">
        <f t="shared" si="3"/>
        <v>FN25-26-03592</v>
      </c>
      <c r="E42" s="66" t="s">
        <v>904</v>
      </c>
      <c r="F42" s="50" t="str">
        <f t="shared" si="4"/>
        <v>Mithun Sen</v>
      </c>
      <c r="G42" s="50" t="str">
        <f t="shared" si="5"/>
        <v>SF0094686</v>
      </c>
      <c r="H42" s="50" t="str">
        <f t="shared" si="6"/>
        <v>Branch Manager</v>
      </c>
      <c r="I42" s="49" t="s">
        <v>591</v>
      </c>
      <c r="J42" s="49" t="s">
        <v>593</v>
      </c>
      <c r="K42" s="49" t="s">
        <v>594</v>
      </c>
      <c r="L42" s="11">
        <v>359091482</v>
      </c>
      <c r="M42" s="67" t="s">
        <v>595</v>
      </c>
      <c r="N42" s="49">
        <v>40000</v>
      </c>
      <c r="O42" s="49">
        <v>640</v>
      </c>
      <c r="P42" s="67" t="s">
        <v>135</v>
      </c>
      <c r="Q42" s="67" t="s">
        <v>904</v>
      </c>
      <c r="R42" s="49">
        <v>15000</v>
      </c>
      <c r="S42" s="49">
        <v>0</v>
      </c>
      <c r="T42" s="49">
        <v>0</v>
      </c>
      <c r="U42" s="68">
        <f t="shared" si="0"/>
        <v>15000</v>
      </c>
      <c r="V42" s="42" t="s">
        <v>197</v>
      </c>
      <c r="W42" s="69" t="s">
        <v>864</v>
      </c>
    </row>
    <row r="43" spans="1:23" ht="30" customHeight="1" x14ac:dyDescent="0.3">
      <c r="A43" s="65">
        <v>39</v>
      </c>
      <c r="B43" s="60" t="str">
        <f t="shared" si="1"/>
        <v>WB3721</v>
      </c>
      <c r="C43" s="50" t="str">
        <f t="shared" si="2"/>
        <v>Malbazar</v>
      </c>
      <c r="D43" s="50" t="str">
        <f t="shared" si="3"/>
        <v>FN25-26-03592</v>
      </c>
      <c r="E43" s="66" t="s">
        <v>904</v>
      </c>
      <c r="F43" s="50" t="str">
        <f t="shared" si="4"/>
        <v>Mithun Sen</v>
      </c>
      <c r="G43" s="50" t="str">
        <f t="shared" si="5"/>
        <v>SF0094686</v>
      </c>
      <c r="H43" s="50" t="str">
        <f t="shared" si="6"/>
        <v>Branch Manager</v>
      </c>
      <c r="I43" s="49" t="s">
        <v>483</v>
      </c>
      <c r="J43" s="49" t="s">
        <v>599</v>
      </c>
      <c r="K43" s="49" t="s">
        <v>601</v>
      </c>
      <c r="L43" s="11">
        <v>359638323</v>
      </c>
      <c r="M43" s="67" t="s">
        <v>456</v>
      </c>
      <c r="N43" s="49">
        <v>65000</v>
      </c>
      <c r="O43" s="49">
        <v>810</v>
      </c>
      <c r="P43" s="67" t="s">
        <v>134</v>
      </c>
      <c r="Q43" s="67" t="s">
        <v>904</v>
      </c>
      <c r="R43" s="49">
        <v>60000</v>
      </c>
      <c r="S43" s="49">
        <v>1620</v>
      </c>
      <c r="T43" s="49">
        <v>0</v>
      </c>
      <c r="U43" s="68">
        <f t="shared" si="0"/>
        <v>58380</v>
      </c>
      <c r="V43" s="42" t="s">
        <v>197</v>
      </c>
      <c r="W43" s="69" t="s">
        <v>865</v>
      </c>
    </row>
    <row r="44" spans="1:23" ht="30" customHeight="1" x14ac:dyDescent="0.3">
      <c r="A44" s="65">
        <v>40</v>
      </c>
      <c r="B44" s="60" t="str">
        <f t="shared" si="1"/>
        <v>WB3721</v>
      </c>
      <c r="C44" s="50" t="str">
        <f t="shared" si="2"/>
        <v>Malbazar</v>
      </c>
      <c r="D44" s="50" t="str">
        <f t="shared" si="3"/>
        <v>FN25-26-03592</v>
      </c>
      <c r="E44" s="66" t="s">
        <v>904</v>
      </c>
      <c r="F44" s="50" t="str">
        <f t="shared" si="4"/>
        <v>Mithun Sen</v>
      </c>
      <c r="G44" s="50" t="str">
        <f t="shared" si="5"/>
        <v>SF0094686</v>
      </c>
      <c r="H44" s="50" t="str">
        <f t="shared" si="6"/>
        <v>Branch Manager</v>
      </c>
      <c r="I44" s="49" t="s">
        <v>605</v>
      </c>
      <c r="J44" s="49" t="s">
        <v>607</v>
      </c>
      <c r="K44" s="49" t="s">
        <v>608</v>
      </c>
      <c r="L44" s="11">
        <v>354280379</v>
      </c>
      <c r="M44" s="67" t="s">
        <v>609</v>
      </c>
      <c r="N44" s="49">
        <v>40000</v>
      </c>
      <c r="O44" s="49">
        <v>500</v>
      </c>
      <c r="P44" s="67" t="s">
        <v>134</v>
      </c>
      <c r="Q44" s="67" t="s">
        <v>904</v>
      </c>
      <c r="R44" s="49">
        <v>17582</v>
      </c>
      <c r="S44" s="49">
        <v>11000</v>
      </c>
      <c r="T44" s="49">
        <v>0</v>
      </c>
      <c r="U44" s="68">
        <f t="shared" si="0"/>
        <v>6582</v>
      </c>
      <c r="V44" s="42" t="s">
        <v>197</v>
      </c>
      <c r="W44" s="69" t="s">
        <v>866</v>
      </c>
    </row>
    <row r="45" spans="1:23" ht="30" customHeight="1" x14ac:dyDescent="0.3">
      <c r="A45" s="65">
        <v>41</v>
      </c>
      <c r="B45" s="60" t="str">
        <f t="shared" si="1"/>
        <v>WB3721</v>
      </c>
      <c r="C45" s="50" t="str">
        <f t="shared" si="2"/>
        <v>Malbazar</v>
      </c>
      <c r="D45" s="50" t="str">
        <f t="shared" si="3"/>
        <v>FN25-26-03592</v>
      </c>
      <c r="E45" s="66" t="s">
        <v>904</v>
      </c>
      <c r="F45" s="50" t="str">
        <f t="shared" si="4"/>
        <v>Mithun Sen</v>
      </c>
      <c r="G45" s="50" t="str">
        <f t="shared" si="5"/>
        <v>SF0094686</v>
      </c>
      <c r="H45" s="50" t="str">
        <f t="shared" si="6"/>
        <v>Branch Manager</v>
      </c>
      <c r="I45" s="49" t="s">
        <v>613</v>
      </c>
      <c r="J45" s="49" t="s">
        <v>615</v>
      </c>
      <c r="K45" s="49" t="s">
        <v>616</v>
      </c>
      <c r="L45" s="11">
        <v>358980174</v>
      </c>
      <c r="M45" s="67" t="s">
        <v>617</v>
      </c>
      <c r="N45" s="49">
        <v>40000</v>
      </c>
      <c r="O45" s="49">
        <v>900</v>
      </c>
      <c r="P45" s="67" t="s">
        <v>134</v>
      </c>
      <c r="Q45" s="67" t="s">
        <v>904</v>
      </c>
      <c r="R45" s="49">
        <v>16000</v>
      </c>
      <c r="S45" s="49">
        <v>12600</v>
      </c>
      <c r="T45" s="49">
        <v>0</v>
      </c>
      <c r="U45" s="68">
        <f t="shared" si="0"/>
        <v>3400</v>
      </c>
      <c r="V45" s="42" t="s">
        <v>197</v>
      </c>
      <c r="W45" s="69" t="s">
        <v>867</v>
      </c>
    </row>
    <row r="46" spans="1:23" ht="30" customHeight="1" x14ac:dyDescent="0.3">
      <c r="A46" s="65">
        <v>42</v>
      </c>
      <c r="B46" s="60" t="str">
        <f t="shared" si="1"/>
        <v>WB3721</v>
      </c>
      <c r="C46" s="50" t="str">
        <f t="shared" si="2"/>
        <v>Malbazar</v>
      </c>
      <c r="D46" s="50" t="str">
        <f t="shared" si="3"/>
        <v>FN25-26-03592</v>
      </c>
      <c r="E46" s="66" t="s">
        <v>904</v>
      </c>
      <c r="F46" s="50" t="str">
        <f t="shared" si="4"/>
        <v>Mithun Sen</v>
      </c>
      <c r="G46" s="50" t="str">
        <f t="shared" si="5"/>
        <v>SF0094686</v>
      </c>
      <c r="H46" s="50" t="str">
        <f t="shared" si="6"/>
        <v>Branch Manager</v>
      </c>
      <c r="I46" s="49" t="s">
        <v>622</v>
      </c>
      <c r="J46" s="49" t="s">
        <v>624</v>
      </c>
      <c r="K46" s="49" t="s">
        <v>625</v>
      </c>
      <c r="L46" s="11">
        <v>358025480</v>
      </c>
      <c r="M46" s="67" t="s">
        <v>626</v>
      </c>
      <c r="N46" s="49">
        <v>30000</v>
      </c>
      <c r="O46" s="49">
        <v>480</v>
      </c>
      <c r="P46" s="67" t="s">
        <v>134</v>
      </c>
      <c r="Q46" s="67" t="s">
        <v>904</v>
      </c>
      <c r="R46" s="49">
        <v>9336</v>
      </c>
      <c r="S46" s="49">
        <v>0</v>
      </c>
      <c r="T46" s="49">
        <v>0</v>
      </c>
      <c r="U46" s="68">
        <f t="shared" si="0"/>
        <v>9336</v>
      </c>
      <c r="V46" s="42" t="s">
        <v>197</v>
      </c>
      <c r="W46" s="69" t="s">
        <v>868</v>
      </c>
    </row>
    <row r="47" spans="1:23" ht="30" customHeight="1" x14ac:dyDescent="0.3">
      <c r="A47" s="65">
        <v>43</v>
      </c>
      <c r="B47" s="60" t="str">
        <f t="shared" si="1"/>
        <v>WB3721</v>
      </c>
      <c r="C47" s="50" t="str">
        <f t="shared" si="2"/>
        <v>Malbazar</v>
      </c>
      <c r="D47" s="50" t="str">
        <f t="shared" si="3"/>
        <v>FN25-26-03592</v>
      </c>
      <c r="E47" s="66" t="s">
        <v>904</v>
      </c>
      <c r="F47" s="50" t="str">
        <f t="shared" si="4"/>
        <v>Mithun Sen</v>
      </c>
      <c r="G47" s="50" t="str">
        <f t="shared" si="5"/>
        <v>SF0094686</v>
      </c>
      <c r="H47" s="50" t="str">
        <f t="shared" si="6"/>
        <v>Branch Manager</v>
      </c>
      <c r="I47" s="49" t="s">
        <v>631</v>
      </c>
      <c r="J47" s="49" t="s">
        <v>633</v>
      </c>
      <c r="K47" s="49" t="s">
        <v>634</v>
      </c>
      <c r="L47" s="11">
        <v>357335366</v>
      </c>
      <c r="M47" s="67" t="s">
        <v>635</v>
      </c>
      <c r="N47" s="49">
        <v>40000</v>
      </c>
      <c r="O47" s="49">
        <v>640</v>
      </c>
      <c r="P47" s="67" t="s">
        <v>134</v>
      </c>
      <c r="Q47" s="67" t="s">
        <v>904</v>
      </c>
      <c r="R47" s="49">
        <v>13000</v>
      </c>
      <c r="S47" s="49">
        <v>6400</v>
      </c>
      <c r="T47" s="49">
        <v>0</v>
      </c>
      <c r="U47" s="68">
        <f t="shared" si="0"/>
        <v>6600</v>
      </c>
      <c r="V47" s="42" t="s">
        <v>197</v>
      </c>
      <c r="W47" s="69" t="s">
        <v>869</v>
      </c>
    </row>
    <row r="48" spans="1:23" ht="30" customHeight="1" x14ac:dyDescent="0.3">
      <c r="A48" s="65">
        <v>44</v>
      </c>
      <c r="B48" s="60" t="str">
        <f t="shared" si="1"/>
        <v>WB3721</v>
      </c>
      <c r="C48" s="50" t="str">
        <f t="shared" si="2"/>
        <v>Malbazar</v>
      </c>
      <c r="D48" s="50" t="str">
        <f t="shared" si="3"/>
        <v>FN25-26-03592</v>
      </c>
      <c r="E48" s="66" t="s">
        <v>904</v>
      </c>
      <c r="F48" s="50" t="str">
        <f t="shared" si="4"/>
        <v>Mithun Sen</v>
      </c>
      <c r="G48" s="50" t="str">
        <f t="shared" si="5"/>
        <v>SF0094686</v>
      </c>
      <c r="H48" s="50" t="str">
        <f t="shared" si="6"/>
        <v>Branch Manager</v>
      </c>
      <c r="I48" s="49" t="s">
        <v>638</v>
      </c>
      <c r="J48" s="49" t="s">
        <v>640</v>
      </c>
      <c r="K48" s="49" t="s">
        <v>642</v>
      </c>
      <c r="L48" s="11">
        <v>358230328</v>
      </c>
      <c r="M48" s="67" t="s">
        <v>643</v>
      </c>
      <c r="N48" s="49">
        <v>40000</v>
      </c>
      <c r="O48" s="49">
        <v>500</v>
      </c>
      <c r="P48" s="67" t="s">
        <v>135</v>
      </c>
      <c r="Q48" s="67" t="s">
        <v>904</v>
      </c>
      <c r="R48" s="49">
        <v>20000</v>
      </c>
      <c r="S48" s="49">
        <v>0</v>
      </c>
      <c r="T48" s="49">
        <v>0</v>
      </c>
      <c r="U48" s="68">
        <f t="shared" si="0"/>
        <v>20000</v>
      </c>
      <c r="V48" s="42" t="s">
        <v>197</v>
      </c>
      <c r="W48" s="69" t="s">
        <v>870</v>
      </c>
    </row>
    <row r="49" spans="1:23" ht="30" customHeight="1" x14ac:dyDescent="0.3">
      <c r="A49" s="65">
        <v>45</v>
      </c>
      <c r="B49" s="60" t="str">
        <f t="shared" si="1"/>
        <v>WB3721</v>
      </c>
      <c r="C49" s="50" t="str">
        <f t="shared" si="2"/>
        <v>Malbazar</v>
      </c>
      <c r="D49" s="50" t="str">
        <f t="shared" si="3"/>
        <v>FN25-26-03592</v>
      </c>
      <c r="E49" s="66" t="s">
        <v>904</v>
      </c>
      <c r="F49" s="50" t="str">
        <f t="shared" si="4"/>
        <v>Mithun Sen</v>
      </c>
      <c r="G49" s="50" t="str">
        <f t="shared" si="5"/>
        <v>SF0094686</v>
      </c>
      <c r="H49" s="50" t="str">
        <f t="shared" si="6"/>
        <v>Branch Manager</v>
      </c>
      <c r="I49" s="49" t="s">
        <v>648</v>
      </c>
      <c r="J49" s="49" t="s">
        <v>650</v>
      </c>
      <c r="K49" s="49" t="s">
        <v>651</v>
      </c>
      <c r="L49" s="11">
        <v>359451003</v>
      </c>
      <c r="M49" s="67" t="s">
        <v>652</v>
      </c>
      <c r="N49" s="49">
        <v>65000</v>
      </c>
      <c r="O49" s="49">
        <v>810</v>
      </c>
      <c r="P49" s="67" t="s">
        <v>135</v>
      </c>
      <c r="Q49" s="67" t="s">
        <v>904</v>
      </c>
      <c r="R49" s="49">
        <v>10000</v>
      </c>
      <c r="S49" s="49">
        <v>0</v>
      </c>
      <c r="T49" s="49">
        <v>0</v>
      </c>
      <c r="U49" s="68">
        <f t="shared" si="0"/>
        <v>10000</v>
      </c>
      <c r="V49" s="42" t="s">
        <v>197</v>
      </c>
      <c r="W49" s="69" t="s">
        <v>871</v>
      </c>
    </row>
    <row r="50" spans="1:23" ht="30" customHeight="1" x14ac:dyDescent="0.3">
      <c r="A50" s="65">
        <v>46</v>
      </c>
      <c r="B50" s="60" t="str">
        <f t="shared" si="1"/>
        <v>WB3721</v>
      </c>
      <c r="C50" s="50" t="str">
        <f t="shared" si="2"/>
        <v>Malbazar</v>
      </c>
      <c r="D50" s="50" t="str">
        <f t="shared" si="3"/>
        <v>FN25-26-03592</v>
      </c>
      <c r="E50" s="66" t="s">
        <v>904</v>
      </c>
      <c r="F50" s="50" t="str">
        <f t="shared" si="4"/>
        <v>Mithun Sen</v>
      </c>
      <c r="G50" s="50" t="str">
        <f t="shared" si="5"/>
        <v>SF0094686</v>
      </c>
      <c r="H50" s="50" t="str">
        <f t="shared" si="6"/>
        <v>Branch Manager</v>
      </c>
      <c r="I50" s="49" t="s">
        <v>656</v>
      </c>
      <c r="J50" s="49" t="s">
        <v>658</v>
      </c>
      <c r="K50" s="49" t="s">
        <v>660</v>
      </c>
      <c r="L50" s="11">
        <v>357740812</v>
      </c>
      <c r="M50" s="67" t="s">
        <v>661</v>
      </c>
      <c r="N50" s="49">
        <v>45000</v>
      </c>
      <c r="O50" s="49">
        <v>560</v>
      </c>
      <c r="P50" s="67" t="s">
        <v>134</v>
      </c>
      <c r="Q50" s="67" t="s">
        <v>904</v>
      </c>
      <c r="R50" s="49">
        <v>29102</v>
      </c>
      <c r="S50" s="49">
        <v>10080</v>
      </c>
      <c r="T50" s="49">
        <v>0</v>
      </c>
      <c r="U50" s="68">
        <f t="shared" si="0"/>
        <v>19022</v>
      </c>
      <c r="V50" s="42" t="s">
        <v>197</v>
      </c>
      <c r="W50" s="69" t="s">
        <v>872</v>
      </c>
    </row>
    <row r="51" spans="1:23" ht="30" customHeight="1" x14ac:dyDescent="0.3">
      <c r="A51" s="65">
        <v>47</v>
      </c>
      <c r="B51" s="60" t="str">
        <f t="shared" si="1"/>
        <v>WB3721</v>
      </c>
      <c r="C51" s="50" t="str">
        <f t="shared" si="2"/>
        <v>Malbazar</v>
      </c>
      <c r="D51" s="50" t="str">
        <f t="shared" si="3"/>
        <v>FN25-26-03592</v>
      </c>
      <c r="E51" s="66" t="s">
        <v>904</v>
      </c>
      <c r="F51" s="50" t="str">
        <f t="shared" si="4"/>
        <v>Mithun Sen</v>
      </c>
      <c r="G51" s="50" t="str">
        <f t="shared" si="5"/>
        <v>SF0094686</v>
      </c>
      <c r="H51" s="50" t="str">
        <f t="shared" si="6"/>
        <v>Branch Manager</v>
      </c>
      <c r="I51" s="49" t="s">
        <v>665</v>
      </c>
      <c r="J51" s="49" t="s">
        <v>667</v>
      </c>
      <c r="K51" s="49" t="s">
        <v>668</v>
      </c>
      <c r="L51" s="11">
        <v>359143568</v>
      </c>
      <c r="M51" s="67" t="s">
        <v>669</v>
      </c>
      <c r="N51" s="49">
        <v>20000</v>
      </c>
      <c r="O51" s="49">
        <v>450</v>
      </c>
      <c r="P51" s="67" t="s">
        <v>134</v>
      </c>
      <c r="Q51" s="67" t="s">
        <v>904</v>
      </c>
      <c r="R51" s="49">
        <v>11500</v>
      </c>
      <c r="S51" s="49">
        <v>1350</v>
      </c>
      <c r="T51" s="49">
        <v>0</v>
      </c>
      <c r="U51" s="68">
        <f t="shared" si="0"/>
        <v>10150</v>
      </c>
      <c r="V51" s="42" t="s">
        <v>197</v>
      </c>
      <c r="W51" s="69" t="s">
        <v>873</v>
      </c>
    </row>
    <row r="52" spans="1:23" ht="30" customHeight="1" x14ac:dyDescent="0.3">
      <c r="A52" s="65">
        <v>48</v>
      </c>
      <c r="B52" s="60" t="str">
        <f t="shared" si="1"/>
        <v>WB3721</v>
      </c>
      <c r="C52" s="50" t="str">
        <f t="shared" si="2"/>
        <v>Malbazar</v>
      </c>
      <c r="D52" s="50" t="str">
        <f t="shared" si="3"/>
        <v>FN25-26-03592</v>
      </c>
      <c r="E52" s="66" t="s">
        <v>904</v>
      </c>
      <c r="F52" s="50" t="str">
        <f t="shared" si="4"/>
        <v>Mithun Sen</v>
      </c>
      <c r="G52" s="50" t="str">
        <f t="shared" si="5"/>
        <v>SF0094686</v>
      </c>
      <c r="H52" s="50" t="str">
        <f t="shared" si="6"/>
        <v>Branch Manager</v>
      </c>
      <c r="I52" s="49" t="s">
        <v>613</v>
      </c>
      <c r="J52" s="49" t="s">
        <v>673</v>
      </c>
      <c r="K52" s="49" t="s">
        <v>674</v>
      </c>
      <c r="L52" s="11">
        <v>359273235</v>
      </c>
      <c r="M52" s="67" t="s">
        <v>675</v>
      </c>
      <c r="N52" s="49">
        <v>40000</v>
      </c>
      <c r="O52" s="49">
        <v>500</v>
      </c>
      <c r="P52" s="67" t="s">
        <v>134</v>
      </c>
      <c r="Q52" s="67" t="s">
        <v>904</v>
      </c>
      <c r="R52" s="49">
        <v>28000</v>
      </c>
      <c r="S52" s="49">
        <v>3000</v>
      </c>
      <c r="T52" s="49">
        <v>0</v>
      </c>
      <c r="U52" s="68">
        <f t="shared" si="0"/>
        <v>25000</v>
      </c>
      <c r="V52" s="42" t="s">
        <v>197</v>
      </c>
      <c r="W52" s="69" t="s">
        <v>874</v>
      </c>
    </row>
    <row r="53" spans="1:23" ht="30" customHeight="1" x14ac:dyDescent="0.3">
      <c r="A53" s="65">
        <v>49</v>
      </c>
      <c r="B53" s="60" t="str">
        <f t="shared" si="1"/>
        <v>WB3721</v>
      </c>
      <c r="C53" s="50" t="str">
        <f t="shared" si="2"/>
        <v>Malbazar</v>
      </c>
      <c r="D53" s="50" t="str">
        <f t="shared" si="3"/>
        <v>FN25-26-03592</v>
      </c>
      <c r="E53" s="66" t="s">
        <v>904</v>
      </c>
      <c r="F53" s="50" t="str">
        <f t="shared" si="4"/>
        <v>Mithun Sen</v>
      </c>
      <c r="G53" s="50" t="str">
        <f t="shared" si="5"/>
        <v>SF0094686</v>
      </c>
      <c r="H53" s="50" t="str">
        <f t="shared" si="6"/>
        <v>Branch Manager</v>
      </c>
      <c r="I53" s="49" t="s">
        <v>677</v>
      </c>
      <c r="J53" s="49" t="s">
        <v>679</v>
      </c>
      <c r="K53" s="49" t="s">
        <v>680</v>
      </c>
      <c r="L53" s="11">
        <v>356899781</v>
      </c>
      <c r="M53" s="67" t="s">
        <v>681</v>
      </c>
      <c r="N53" s="49">
        <v>40000</v>
      </c>
      <c r="O53" s="49">
        <v>500</v>
      </c>
      <c r="P53" s="67" t="s">
        <v>134</v>
      </c>
      <c r="Q53" s="67" t="s">
        <v>904</v>
      </c>
      <c r="R53" s="49">
        <v>25000</v>
      </c>
      <c r="S53" s="49">
        <v>6500</v>
      </c>
      <c r="T53" s="49">
        <v>0</v>
      </c>
      <c r="U53" s="68">
        <f t="shared" si="0"/>
        <v>18500</v>
      </c>
      <c r="V53" s="42" t="s">
        <v>197</v>
      </c>
      <c r="W53" s="69" t="s">
        <v>875</v>
      </c>
    </row>
    <row r="54" spans="1:23" ht="30" customHeight="1" x14ac:dyDescent="0.3">
      <c r="A54" s="65">
        <v>50</v>
      </c>
      <c r="B54" s="60" t="str">
        <f t="shared" si="1"/>
        <v>WB3721</v>
      </c>
      <c r="C54" s="50" t="str">
        <f t="shared" si="2"/>
        <v>Malbazar</v>
      </c>
      <c r="D54" s="50" t="str">
        <f t="shared" si="3"/>
        <v>FN25-26-03592</v>
      </c>
      <c r="E54" s="66" t="s">
        <v>904</v>
      </c>
      <c r="F54" s="50" t="str">
        <f t="shared" si="4"/>
        <v>Mithun Sen</v>
      </c>
      <c r="G54" s="50" t="str">
        <f t="shared" si="5"/>
        <v>SF0094686</v>
      </c>
      <c r="H54" s="50" t="str">
        <f t="shared" si="6"/>
        <v>Branch Manager</v>
      </c>
      <c r="I54" s="49" t="s">
        <v>536</v>
      </c>
      <c r="J54" s="49" t="s">
        <v>686</v>
      </c>
      <c r="K54" s="49" t="s">
        <v>687</v>
      </c>
      <c r="L54" s="11">
        <v>359325492</v>
      </c>
      <c r="M54" s="67" t="s">
        <v>520</v>
      </c>
      <c r="N54" s="49">
        <v>65000</v>
      </c>
      <c r="O54" s="49">
        <v>810</v>
      </c>
      <c r="P54" s="67" t="s">
        <v>135</v>
      </c>
      <c r="Q54" s="67" t="s">
        <v>904</v>
      </c>
      <c r="R54" s="49">
        <v>14000</v>
      </c>
      <c r="S54" s="49">
        <v>0</v>
      </c>
      <c r="T54" s="49">
        <v>0</v>
      </c>
      <c r="U54" s="68">
        <f t="shared" si="0"/>
        <v>14000</v>
      </c>
      <c r="V54" s="42" t="s">
        <v>197</v>
      </c>
      <c r="W54" s="69" t="s">
        <v>876</v>
      </c>
    </row>
    <row r="55" spans="1:23" ht="30" customHeight="1" x14ac:dyDescent="0.3">
      <c r="A55" s="65">
        <v>51</v>
      </c>
      <c r="B55" s="60" t="str">
        <f t="shared" si="1"/>
        <v>WB3721</v>
      </c>
      <c r="C55" s="50" t="str">
        <f t="shared" si="2"/>
        <v>Malbazar</v>
      </c>
      <c r="D55" s="50" t="str">
        <f t="shared" si="3"/>
        <v>FN25-26-03592</v>
      </c>
      <c r="E55" s="66" t="s">
        <v>904</v>
      </c>
      <c r="F55" s="50" t="str">
        <f t="shared" si="4"/>
        <v>Mithun Sen</v>
      </c>
      <c r="G55" s="50" t="str">
        <f t="shared" si="5"/>
        <v>SF0094686</v>
      </c>
      <c r="H55" s="50" t="str">
        <f t="shared" si="6"/>
        <v>Branch Manager</v>
      </c>
      <c r="I55" s="49" t="s">
        <v>677</v>
      </c>
      <c r="J55" s="49" t="s">
        <v>689</v>
      </c>
      <c r="K55" s="49" t="s">
        <v>691</v>
      </c>
      <c r="L55" s="11">
        <v>359389254</v>
      </c>
      <c r="M55" s="67" t="s">
        <v>692</v>
      </c>
      <c r="N55" s="49">
        <v>65000</v>
      </c>
      <c r="O55" s="49">
        <v>810</v>
      </c>
      <c r="P55" s="67" t="s">
        <v>135</v>
      </c>
      <c r="Q55" s="67" t="s">
        <v>904</v>
      </c>
      <c r="R55" s="49">
        <v>49000</v>
      </c>
      <c r="S55" s="49">
        <v>0</v>
      </c>
      <c r="T55" s="49">
        <v>0</v>
      </c>
      <c r="U55" s="68">
        <f t="shared" si="0"/>
        <v>49000</v>
      </c>
      <c r="V55" s="42" t="s">
        <v>197</v>
      </c>
      <c r="W55" s="69" t="s">
        <v>877</v>
      </c>
    </row>
    <row r="56" spans="1:23" ht="30" customHeight="1" x14ac:dyDescent="0.3">
      <c r="A56" s="65">
        <v>52</v>
      </c>
      <c r="B56" s="60" t="str">
        <f t="shared" si="1"/>
        <v>WB3721</v>
      </c>
      <c r="C56" s="50" t="str">
        <f t="shared" si="2"/>
        <v>Malbazar</v>
      </c>
      <c r="D56" s="50" t="str">
        <f t="shared" si="3"/>
        <v>FN25-26-03592</v>
      </c>
      <c r="E56" s="66" t="s">
        <v>905</v>
      </c>
      <c r="F56" s="50" t="str">
        <f t="shared" si="4"/>
        <v>Mithun Sen</v>
      </c>
      <c r="G56" s="50" t="str">
        <f t="shared" si="5"/>
        <v>SF0094686</v>
      </c>
      <c r="H56" s="50" t="str">
        <f t="shared" si="6"/>
        <v>Branch Manager</v>
      </c>
      <c r="I56" s="49" t="s">
        <v>665</v>
      </c>
      <c r="J56" s="49" t="s">
        <v>696</v>
      </c>
      <c r="K56" s="49" t="s">
        <v>697</v>
      </c>
      <c r="L56" s="11">
        <v>357966176</v>
      </c>
      <c r="M56" s="67" t="s">
        <v>698</v>
      </c>
      <c r="N56" s="49">
        <v>40000</v>
      </c>
      <c r="O56" s="49">
        <v>640</v>
      </c>
      <c r="P56" s="67" t="s">
        <v>134</v>
      </c>
      <c r="Q56" s="67" t="s">
        <v>905</v>
      </c>
      <c r="R56" s="49">
        <v>16000</v>
      </c>
      <c r="S56" s="49">
        <v>5120</v>
      </c>
      <c r="T56" s="49">
        <v>0</v>
      </c>
      <c r="U56" s="68">
        <f t="shared" si="0"/>
        <v>10880</v>
      </c>
      <c r="V56" s="42" t="s">
        <v>197</v>
      </c>
      <c r="W56" s="69" t="s">
        <v>878</v>
      </c>
    </row>
    <row r="57" spans="1:23" ht="30" customHeight="1" x14ac:dyDescent="0.3">
      <c r="A57" s="65">
        <v>53</v>
      </c>
      <c r="B57" s="60" t="str">
        <f t="shared" si="1"/>
        <v>WB3721</v>
      </c>
      <c r="C57" s="50" t="str">
        <f t="shared" si="2"/>
        <v>Malbazar</v>
      </c>
      <c r="D57" s="50" t="str">
        <f t="shared" si="3"/>
        <v>FN25-26-03592</v>
      </c>
      <c r="E57" s="66" t="s">
        <v>905</v>
      </c>
      <c r="F57" s="50" t="str">
        <f t="shared" si="4"/>
        <v>Mithun Sen</v>
      </c>
      <c r="G57" s="50" t="str">
        <f t="shared" si="5"/>
        <v>SF0094686</v>
      </c>
      <c r="H57" s="50" t="str">
        <f t="shared" si="6"/>
        <v>Branch Manager</v>
      </c>
      <c r="I57" s="49" t="s">
        <v>702</v>
      </c>
      <c r="J57" s="49" t="s">
        <v>704</v>
      </c>
      <c r="K57" s="49" t="s">
        <v>705</v>
      </c>
      <c r="L57" s="11">
        <v>359000882</v>
      </c>
      <c r="M57" s="67" t="s">
        <v>706</v>
      </c>
      <c r="N57" s="49">
        <v>35000</v>
      </c>
      <c r="O57" s="49">
        <v>790</v>
      </c>
      <c r="P57" s="67" t="s">
        <v>134</v>
      </c>
      <c r="Q57" s="67" t="s">
        <v>905</v>
      </c>
      <c r="R57" s="49">
        <v>13000</v>
      </c>
      <c r="S57" s="49">
        <v>2370</v>
      </c>
      <c r="T57" s="49">
        <v>0</v>
      </c>
      <c r="U57" s="68">
        <f t="shared" si="0"/>
        <v>10630</v>
      </c>
      <c r="V57" s="42" t="s">
        <v>197</v>
      </c>
      <c r="W57" s="69" t="s">
        <v>879</v>
      </c>
    </row>
    <row r="58" spans="1:23" ht="30" customHeight="1" x14ac:dyDescent="0.3">
      <c r="A58" s="65">
        <v>54</v>
      </c>
      <c r="B58" s="60" t="str">
        <f t="shared" si="1"/>
        <v>WB3721</v>
      </c>
      <c r="C58" s="50" t="str">
        <f t="shared" si="2"/>
        <v>Malbazar</v>
      </c>
      <c r="D58" s="50" t="str">
        <f t="shared" si="3"/>
        <v>FN25-26-03592</v>
      </c>
      <c r="E58" s="66" t="s">
        <v>905</v>
      </c>
      <c r="F58" s="50" t="str">
        <f t="shared" si="4"/>
        <v>Mithun Sen</v>
      </c>
      <c r="G58" s="50" t="str">
        <f t="shared" si="5"/>
        <v>SF0094686</v>
      </c>
      <c r="H58" s="50" t="str">
        <f t="shared" si="6"/>
        <v>Branch Manager</v>
      </c>
      <c r="I58" s="49" t="s">
        <v>545</v>
      </c>
      <c r="J58" s="49" t="s">
        <v>710</v>
      </c>
      <c r="K58" s="49" t="s">
        <v>711</v>
      </c>
      <c r="L58" s="11">
        <v>359192296</v>
      </c>
      <c r="M58" s="67" t="s">
        <v>385</v>
      </c>
      <c r="N58" s="49">
        <v>30000</v>
      </c>
      <c r="O58" s="49">
        <v>480</v>
      </c>
      <c r="P58" s="67" t="s">
        <v>134</v>
      </c>
      <c r="Q58" s="67" t="s">
        <v>905</v>
      </c>
      <c r="R58" s="49">
        <v>25000</v>
      </c>
      <c r="S58" s="49">
        <v>0</v>
      </c>
      <c r="T58" s="49">
        <v>0</v>
      </c>
      <c r="U58" s="68">
        <f t="shared" si="0"/>
        <v>25000</v>
      </c>
      <c r="V58" s="42" t="s">
        <v>197</v>
      </c>
      <c r="W58" s="69" t="s">
        <v>880</v>
      </c>
    </row>
    <row r="59" spans="1:23" ht="30" customHeight="1" x14ac:dyDescent="0.3">
      <c r="A59" s="65">
        <v>55</v>
      </c>
      <c r="B59" s="60" t="str">
        <f t="shared" si="1"/>
        <v>WB3721</v>
      </c>
      <c r="C59" s="50" t="str">
        <f t="shared" si="2"/>
        <v>Malbazar</v>
      </c>
      <c r="D59" s="50" t="str">
        <f t="shared" si="3"/>
        <v>FN25-26-03592</v>
      </c>
      <c r="E59" s="66" t="s">
        <v>905</v>
      </c>
      <c r="F59" s="50" t="str">
        <f t="shared" si="4"/>
        <v>Mithun Sen</v>
      </c>
      <c r="G59" s="50" t="str">
        <f t="shared" si="5"/>
        <v>SF0094686</v>
      </c>
      <c r="H59" s="50" t="str">
        <f t="shared" si="6"/>
        <v>Branch Manager</v>
      </c>
      <c r="I59" s="49" t="s">
        <v>715</v>
      </c>
      <c r="J59" s="49" t="s">
        <v>717</v>
      </c>
      <c r="K59" s="49" t="s">
        <v>718</v>
      </c>
      <c r="L59" s="11">
        <v>356624882</v>
      </c>
      <c r="M59" s="67" t="s">
        <v>719</v>
      </c>
      <c r="N59" s="49">
        <v>40000</v>
      </c>
      <c r="O59" s="49">
        <v>640</v>
      </c>
      <c r="P59" s="67" t="s">
        <v>134</v>
      </c>
      <c r="Q59" s="67" t="s">
        <v>905</v>
      </c>
      <c r="R59" s="49">
        <v>12500</v>
      </c>
      <c r="S59" s="49">
        <v>9600</v>
      </c>
      <c r="T59" s="49">
        <v>0</v>
      </c>
      <c r="U59" s="68">
        <f t="shared" si="0"/>
        <v>2900</v>
      </c>
      <c r="V59" s="42" t="s">
        <v>197</v>
      </c>
      <c r="W59" s="69" t="s">
        <v>881</v>
      </c>
    </row>
    <row r="60" spans="1:23" ht="30" customHeight="1" x14ac:dyDescent="0.3">
      <c r="A60" s="65">
        <v>56</v>
      </c>
      <c r="B60" s="60" t="str">
        <f t="shared" si="1"/>
        <v>WB3721</v>
      </c>
      <c r="C60" s="50" t="str">
        <f t="shared" si="2"/>
        <v>Malbazar</v>
      </c>
      <c r="D60" s="50" t="str">
        <f t="shared" si="3"/>
        <v>FN25-26-03592</v>
      </c>
      <c r="E60" s="66" t="s">
        <v>905</v>
      </c>
      <c r="F60" s="50" t="str">
        <f t="shared" si="4"/>
        <v>Mithun Sen</v>
      </c>
      <c r="G60" s="50" t="str">
        <f t="shared" si="5"/>
        <v>SF0094686</v>
      </c>
      <c r="H60" s="50" t="str">
        <f t="shared" si="6"/>
        <v>Branch Manager</v>
      </c>
      <c r="I60" s="49" t="s">
        <v>303</v>
      </c>
      <c r="J60" s="49" t="s">
        <v>722</v>
      </c>
      <c r="K60" s="49" t="s">
        <v>723</v>
      </c>
      <c r="L60" s="11">
        <v>359440148</v>
      </c>
      <c r="M60" s="67" t="s">
        <v>724</v>
      </c>
      <c r="N60" s="49">
        <v>65000</v>
      </c>
      <c r="O60" s="49">
        <v>810</v>
      </c>
      <c r="P60" s="67" t="s">
        <v>135</v>
      </c>
      <c r="Q60" s="67" t="s">
        <v>905</v>
      </c>
      <c r="R60" s="49">
        <v>10000</v>
      </c>
      <c r="S60" s="49">
        <v>0</v>
      </c>
      <c r="T60" s="49">
        <v>0</v>
      </c>
      <c r="U60" s="68">
        <f t="shared" si="0"/>
        <v>10000</v>
      </c>
      <c r="V60" s="42" t="s">
        <v>197</v>
      </c>
      <c r="W60" s="69" t="s">
        <v>882</v>
      </c>
    </row>
    <row r="61" spans="1:23" ht="30" customHeight="1" x14ac:dyDescent="0.3">
      <c r="A61" s="65">
        <v>57</v>
      </c>
      <c r="B61" s="60" t="str">
        <f t="shared" si="1"/>
        <v>WB3721</v>
      </c>
      <c r="C61" s="50" t="str">
        <f t="shared" si="2"/>
        <v>Malbazar</v>
      </c>
      <c r="D61" s="50" t="str">
        <f t="shared" si="3"/>
        <v>FN25-26-03592</v>
      </c>
      <c r="E61" s="66" t="s">
        <v>905</v>
      </c>
      <c r="F61" s="50" t="str">
        <f t="shared" si="4"/>
        <v>Mithun Sen</v>
      </c>
      <c r="G61" s="50" t="str">
        <f t="shared" si="5"/>
        <v>SF0094686</v>
      </c>
      <c r="H61" s="50" t="str">
        <f t="shared" si="6"/>
        <v>Branch Manager</v>
      </c>
      <c r="I61" s="49" t="s">
        <v>613</v>
      </c>
      <c r="J61" s="49" t="s">
        <v>728</v>
      </c>
      <c r="K61" s="49" t="s">
        <v>729</v>
      </c>
      <c r="L61" s="11">
        <v>359536006</v>
      </c>
      <c r="M61" s="67" t="s">
        <v>730</v>
      </c>
      <c r="N61" s="49">
        <v>65000</v>
      </c>
      <c r="O61" s="49">
        <v>810</v>
      </c>
      <c r="P61" s="67" t="s">
        <v>135</v>
      </c>
      <c r="Q61" s="67" t="s">
        <v>905</v>
      </c>
      <c r="R61" s="49">
        <v>2000</v>
      </c>
      <c r="S61" s="49">
        <v>0</v>
      </c>
      <c r="T61" s="49">
        <v>0</v>
      </c>
      <c r="U61" s="68">
        <f t="shared" si="0"/>
        <v>2000</v>
      </c>
      <c r="V61" s="42" t="s">
        <v>197</v>
      </c>
      <c r="W61" s="69" t="s">
        <v>883</v>
      </c>
    </row>
    <row r="62" spans="1:23" ht="30" customHeight="1" x14ac:dyDescent="0.3">
      <c r="A62" s="65">
        <v>58</v>
      </c>
      <c r="B62" s="60" t="str">
        <f t="shared" si="1"/>
        <v>WB3721</v>
      </c>
      <c r="C62" s="50" t="str">
        <f t="shared" si="2"/>
        <v>Malbazar</v>
      </c>
      <c r="D62" s="50" t="str">
        <f t="shared" si="3"/>
        <v>FN25-26-03592</v>
      </c>
      <c r="E62" s="66" t="s">
        <v>905</v>
      </c>
      <c r="F62" s="50" t="str">
        <f t="shared" si="4"/>
        <v>Mithun Sen</v>
      </c>
      <c r="G62" s="50" t="str">
        <f t="shared" si="5"/>
        <v>SF0094686</v>
      </c>
      <c r="H62" s="50" t="str">
        <f t="shared" si="6"/>
        <v>Branch Manager</v>
      </c>
      <c r="I62" s="49" t="s">
        <v>439</v>
      </c>
      <c r="J62" s="49" t="s">
        <v>731</v>
      </c>
      <c r="K62" s="49" t="s">
        <v>732</v>
      </c>
      <c r="L62" s="11">
        <v>357472308</v>
      </c>
      <c r="M62" s="67" t="s">
        <v>733</v>
      </c>
      <c r="N62" s="49">
        <v>15000</v>
      </c>
      <c r="O62" s="49">
        <v>240</v>
      </c>
      <c r="P62" s="67" t="s">
        <v>134</v>
      </c>
      <c r="Q62" s="67" t="s">
        <v>905</v>
      </c>
      <c r="R62" s="49">
        <v>6000</v>
      </c>
      <c r="S62" s="49">
        <v>4560</v>
      </c>
      <c r="T62" s="49">
        <v>0</v>
      </c>
      <c r="U62" s="68">
        <f t="shared" si="0"/>
        <v>1440</v>
      </c>
      <c r="V62" s="42" t="s">
        <v>197</v>
      </c>
      <c r="W62" s="69" t="s">
        <v>884</v>
      </c>
    </row>
    <row r="63" spans="1:23" ht="30" customHeight="1" x14ac:dyDescent="0.3">
      <c r="A63" s="65">
        <v>59</v>
      </c>
      <c r="B63" s="60" t="str">
        <f t="shared" si="1"/>
        <v>WB3721</v>
      </c>
      <c r="C63" s="50" t="str">
        <f t="shared" si="2"/>
        <v>Malbazar</v>
      </c>
      <c r="D63" s="50" t="str">
        <f t="shared" si="3"/>
        <v>FN25-26-03592</v>
      </c>
      <c r="E63" s="66" t="s">
        <v>905</v>
      </c>
      <c r="F63" s="50" t="str">
        <f t="shared" si="4"/>
        <v>Mithun Sen</v>
      </c>
      <c r="G63" s="50" t="str">
        <f t="shared" si="5"/>
        <v>SF0094686</v>
      </c>
      <c r="H63" s="50" t="str">
        <f t="shared" si="6"/>
        <v>Branch Manager</v>
      </c>
      <c r="I63" s="49" t="s">
        <v>738</v>
      </c>
      <c r="J63" s="49" t="s">
        <v>740</v>
      </c>
      <c r="K63" s="49" t="s">
        <v>741</v>
      </c>
      <c r="L63" s="11">
        <v>357742861</v>
      </c>
      <c r="M63" s="67" t="s">
        <v>742</v>
      </c>
      <c r="N63" s="49">
        <v>40000</v>
      </c>
      <c r="O63" s="49">
        <v>640</v>
      </c>
      <c r="P63" s="67" t="s">
        <v>134</v>
      </c>
      <c r="Q63" s="67" t="s">
        <v>905</v>
      </c>
      <c r="R63" s="49">
        <v>9500</v>
      </c>
      <c r="S63" s="49">
        <v>1280</v>
      </c>
      <c r="T63" s="49">
        <v>0</v>
      </c>
      <c r="U63" s="68">
        <f t="shared" si="0"/>
        <v>8220</v>
      </c>
      <c r="V63" s="42" t="s">
        <v>197</v>
      </c>
      <c r="W63" s="69" t="s">
        <v>885</v>
      </c>
    </row>
    <row r="64" spans="1:23" ht="30" customHeight="1" x14ac:dyDescent="0.3">
      <c r="A64" s="65">
        <v>60</v>
      </c>
      <c r="B64" s="60" t="str">
        <f t="shared" si="1"/>
        <v>WB3721</v>
      </c>
      <c r="C64" s="50" t="str">
        <f t="shared" si="2"/>
        <v>Malbazar</v>
      </c>
      <c r="D64" s="50" t="str">
        <f t="shared" si="3"/>
        <v>FN25-26-03592</v>
      </c>
      <c r="E64" s="66" t="s">
        <v>905</v>
      </c>
      <c r="F64" s="50" t="str">
        <f t="shared" si="4"/>
        <v>Mithun Sen</v>
      </c>
      <c r="G64" s="50" t="str">
        <f t="shared" si="5"/>
        <v>SF0094686</v>
      </c>
      <c r="H64" s="50" t="str">
        <f t="shared" si="6"/>
        <v>Branch Manager</v>
      </c>
      <c r="I64" s="49" t="s">
        <v>303</v>
      </c>
      <c r="J64" s="49" t="s">
        <v>745</v>
      </c>
      <c r="K64" s="49" t="s">
        <v>746</v>
      </c>
      <c r="L64" s="11">
        <v>355035258</v>
      </c>
      <c r="M64" s="67" t="s">
        <v>747</v>
      </c>
      <c r="N64" s="49">
        <v>40000</v>
      </c>
      <c r="O64" s="49">
        <v>500</v>
      </c>
      <c r="P64" s="67" t="s">
        <v>134</v>
      </c>
      <c r="Q64" s="67" t="s">
        <v>905</v>
      </c>
      <c r="R64" s="49">
        <v>9500</v>
      </c>
      <c r="S64" s="49">
        <v>500</v>
      </c>
      <c r="T64" s="49">
        <v>0</v>
      </c>
      <c r="U64" s="68">
        <f t="shared" si="0"/>
        <v>9000</v>
      </c>
      <c r="V64" s="42" t="s">
        <v>197</v>
      </c>
      <c r="W64" s="69" t="s">
        <v>886</v>
      </c>
    </row>
    <row r="65" spans="1:23" ht="30" customHeight="1" x14ac:dyDescent="0.3">
      <c r="A65" s="65">
        <v>61</v>
      </c>
      <c r="B65" s="60" t="str">
        <f t="shared" si="1"/>
        <v>WB3721</v>
      </c>
      <c r="C65" s="50" t="str">
        <f t="shared" si="2"/>
        <v>Malbazar</v>
      </c>
      <c r="D65" s="50" t="str">
        <f t="shared" si="3"/>
        <v>FN25-26-03592</v>
      </c>
      <c r="E65" s="66" t="s">
        <v>905</v>
      </c>
      <c r="F65" s="50" t="str">
        <f t="shared" si="4"/>
        <v>Mithun Sen</v>
      </c>
      <c r="G65" s="50" t="str">
        <f t="shared" si="5"/>
        <v>SF0094686</v>
      </c>
      <c r="H65" s="50" t="str">
        <f t="shared" si="6"/>
        <v>Branch Manager</v>
      </c>
      <c r="I65" s="49" t="s">
        <v>613</v>
      </c>
      <c r="J65" s="49" t="s">
        <v>751</v>
      </c>
      <c r="K65" s="49" t="s">
        <v>752</v>
      </c>
      <c r="L65" s="11">
        <v>354443325</v>
      </c>
      <c r="M65" s="67" t="s">
        <v>436</v>
      </c>
      <c r="N65" s="49">
        <v>40000</v>
      </c>
      <c r="O65" s="49">
        <v>500</v>
      </c>
      <c r="P65" s="67" t="s">
        <v>134</v>
      </c>
      <c r="Q65" s="67" t="s">
        <v>905</v>
      </c>
      <c r="R65" s="49">
        <v>12563</v>
      </c>
      <c r="S65" s="49">
        <v>5500</v>
      </c>
      <c r="T65" s="49">
        <v>0</v>
      </c>
      <c r="U65" s="68">
        <f t="shared" si="0"/>
        <v>7063</v>
      </c>
      <c r="V65" s="42" t="s">
        <v>197</v>
      </c>
      <c r="W65" s="69" t="s">
        <v>887</v>
      </c>
    </row>
    <row r="66" spans="1:23" ht="30" customHeight="1" x14ac:dyDescent="0.3">
      <c r="A66" s="65">
        <v>62</v>
      </c>
      <c r="B66" s="60" t="str">
        <f t="shared" si="1"/>
        <v>WB3721</v>
      </c>
      <c r="C66" s="50" t="str">
        <f t="shared" si="2"/>
        <v>Malbazar</v>
      </c>
      <c r="D66" s="50" t="str">
        <f t="shared" si="3"/>
        <v>FN25-26-03592</v>
      </c>
      <c r="E66" s="66" t="s">
        <v>905</v>
      </c>
      <c r="F66" s="50" t="str">
        <f t="shared" si="4"/>
        <v>Mithun Sen</v>
      </c>
      <c r="G66" s="50" t="str">
        <f t="shared" si="5"/>
        <v>SF0094686</v>
      </c>
      <c r="H66" s="50" t="str">
        <f t="shared" si="6"/>
        <v>Branch Manager</v>
      </c>
      <c r="I66" s="49" t="s">
        <v>545</v>
      </c>
      <c r="J66" s="49" t="s">
        <v>755</v>
      </c>
      <c r="K66" s="49" t="s">
        <v>756</v>
      </c>
      <c r="L66" s="11">
        <v>359493531</v>
      </c>
      <c r="M66" s="67" t="s">
        <v>757</v>
      </c>
      <c r="N66" s="49">
        <v>65000</v>
      </c>
      <c r="O66" s="49">
        <v>810</v>
      </c>
      <c r="P66" s="67" t="s">
        <v>135</v>
      </c>
      <c r="Q66" s="67" t="s">
        <v>905</v>
      </c>
      <c r="R66" s="49">
        <v>10880</v>
      </c>
      <c r="S66" s="49">
        <v>0</v>
      </c>
      <c r="T66" s="49">
        <v>0</v>
      </c>
      <c r="U66" s="68">
        <f t="shared" si="0"/>
        <v>10880</v>
      </c>
      <c r="V66" s="42" t="s">
        <v>197</v>
      </c>
      <c r="W66" s="69" t="s">
        <v>888</v>
      </c>
    </row>
    <row r="67" spans="1:23" ht="30" customHeight="1" x14ac:dyDescent="0.3">
      <c r="A67" s="65">
        <v>63</v>
      </c>
      <c r="B67" s="60" t="str">
        <f t="shared" si="1"/>
        <v>WB3721</v>
      </c>
      <c r="C67" s="50" t="str">
        <f t="shared" si="2"/>
        <v>Malbazar</v>
      </c>
      <c r="D67" s="50" t="str">
        <f t="shared" si="3"/>
        <v>FN25-26-03592</v>
      </c>
      <c r="E67" s="66" t="s">
        <v>905</v>
      </c>
      <c r="F67" s="50" t="str">
        <f t="shared" si="4"/>
        <v>Mithun Sen</v>
      </c>
      <c r="G67" s="50" t="str">
        <f t="shared" si="5"/>
        <v>SF0094686</v>
      </c>
      <c r="H67" s="50" t="str">
        <f t="shared" si="6"/>
        <v>Branch Manager</v>
      </c>
      <c r="I67" s="49" t="s">
        <v>292</v>
      </c>
      <c r="J67" s="49" t="s">
        <v>761</v>
      </c>
      <c r="K67" s="49" t="s">
        <v>763</v>
      </c>
      <c r="L67" s="11">
        <v>357600129</v>
      </c>
      <c r="M67" s="67" t="s">
        <v>764</v>
      </c>
      <c r="N67" s="49">
        <v>40000</v>
      </c>
      <c r="O67" s="49">
        <v>640</v>
      </c>
      <c r="P67" s="67" t="s">
        <v>134</v>
      </c>
      <c r="Q67" s="67" t="s">
        <v>905</v>
      </c>
      <c r="R67" s="49">
        <v>15000</v>
      </c>
      <c r="S67" s="49">
        <v>6400</v>
      </c>
      <c r="T67" s="49">
        <v>0</v>
      </c>
      <c r="U67" s="68">
        <f t="shared" si="0"/>
        <v>8600</v>
      </c>
      <c r="V67" s="42" t="s">
        <v>197</v>
      </c>
      <c r="W67" s="69" t="s">
        <v>889</v>
      </c>
    </row>
    <row r="68" spans="1:23" ht="30" customHeight="1" x14ac:dyDescent="0.3">
      <c r="A68" s="65">
        <v>64</v>
      </c>
      <c r="B68" s="60" t="str">
        <f t="shared" si="1"/>
        <v>WB3721</v>
      </c>
      <c r="C68" s="50" t="str">
        <f t="shared" si="2"/>
        <v>Malbazar</v>
      </c>
      <c r="D68" s="50" t="str">
        <f t="shared" si="3"/>
        <v>FN25-26-03592</v>
      </c>
      <c r="E68" s="66" t="s">
        <v>905</v>
      </c>
      <c r="F68" s="50" t="str">
        <f t="shared" si="4"/>
        <v>Mithun Sen</v>
      </c>
      <c r="G68" s="50" t="str">
        <f t="shared" si="5"/>
        <v>SF0094686</v>
      </c>
      <c r="H68" s="50" t="str">
        <f t="shared" si="6"/>
        <v>Branch Manager</v>
      </c>
      <c r="I68" s="49" t="s">
        <v>648</v>
      </c>
      <c r="J68" s="49" t="s">
        <v>766</v>
      </c>
      <c r="K68" s="49" t="s">
        <v>767</v>
      </c>
      <c r="L68" s="11">
        <v>358315155</v>
      </c>
      <c r="M68" s="67" t="s">
        <v>768</v>
      </c>
      <c r="N68" s="49">
        <v>32000</v>
      </c>
      <c r="O68" s="49">
        <v>510</v>
      </c>
      <c r="P68" s="67" t="s">
        <v>134</v>
      </c>
      <c r="Q68" s="67" t="s">
        <v>905</v>
      </c>
      <c r="R68" s="49">
        <v>16502</v>
      </c>
      <c r="S68" s="49">
        <v>4590</v>
      </c>
      <c r="T68" s="49">
        <v>0</v>
      </c>
      <c r="U68" s="68">
        <f t="shared" si="0"/>
        <v>11912</v>
      </c>
      <c r="V68" s="42" t="s">
        <v>197</v>
      </c>
      <c r="W68" s="69" t="s">
        <v>890</v>
      </c>
    </row>
    <row r="69" spans="1:23" ht="30" customHeight="1" x14ac:dyDescent="0.3">
      <c r="A69" s="65">
        <v>65</v>
      </c>
      <c r="B69" s="60" t="str">
        <f t="shared" si="1"/>
        <v>WB3721</v>
      </c>
      <c r="C69" s="50" t="str">
        <f t="shared" si="2"/>
        <v>Malbazar</v>
      </c>
      <c r="D69" s="50" t="str">
        <f t="shared" si="3"/>
        <v>FN25-26-03592</v>
      </c>
      <c r="E69" s="66" t="s">
        <v>905</v>
      </c>
      <c r="F69" s="50" t="str">
        <f t="shared" si="4"/>
        <v>Mithun Sen</v>
      </c>
      <c r="G69" s="50" t="str">
        <f t="shared" si="5"/>
        <v>SF0094686</v>
      </c>
      <c r="H69" s="50" t="str">
        <f t="shared" si="6"/>
        <v>Branch Manager</v>
      </c>
      <c r="I69" s="49" t="s">
        <v>772</v>
      </c>
      <c r="J69" s="49" t="s">
        <v>774</v>
      </c>
      <c r="K69" s="49" t="s">
        <v>775</v>
      </c>
      <c r="L69" s="11">
        <v>357659128</v>
      </c>
      <c r="M69" s="67" t="s">
        <v>417</v>
      </c>
      <c r="N69" s="49">
        <v>40000</v>
      </c>
      <c r="O69" s="49">
        <v>640</v>
      </c>
      <c r="P69" s="67" t="s">
        <v>135</v>
      </c>
      <c r="Q69" s="67" t="s">
        <v>905</v>
      </c>
      <c r="R69" s="49">
        <v>11527</v>
      </c>
      <c r="S69" s="49">
        <v>0</v>
      </c>
      <c r="T69" s="49">
        <v>0</v>
      </c>
      <c r="U69" s="68">
        <f t="shared" si="0"/>
        <v>11527</v>
      </c>
      <c r="V69" s="42" t="s">
        <v>197</v>
      </c>
      <c r="W69" s="69" t="s">
        <v>891</v>
      </c>
    </row>
    <row r="70" spans="1:23" ht="30" customHeight="1" x14ac:dyDescent="0.3">
      <c r="A70" s="65">
        <v>66</v>
      </c>
      <c r="B70" s="60" t="str">
        <f t="shared" si="1"/>
        <v>WB3721</v>
      </c>
      <c r="C70" s="50" t="str">
        <f t="shared" si="2"/>
        <v>Malbazar</v>
      </c>
      <c r="D70" s="50" t="str">
        <f t="shared" si="3"/>
        <v>FN25-26-03592</v>
      </c>
      <c r="E70" s="66" t="s">
        <v>905</v>
      </c>
      <c r="F70" s="50" t="str">
        <f t="shared" si="4"/>
        <v>Mithun Sen</v>
      </c>
      <c r="G70" s="50" t="str">
        <f t="shared" si="5"/>
        <v>SF0094686</v>
      </c>
      <c r="H70" s="50" t="str">
        <f t="shared" si="6"/>
        <v>Branch Manager</v>
      </c>
      <c r="I70" s="49" t="s">
        <v>303</v>
      </c>
      <c r="J70" s="49" t="s">
        <v>777</v>
      </c>
      <c r="K70" s="49" t="s">
        <v>778</v>
      </c>
      <c r="L70" s="11">
        <v>357816084</v>
      </c>
      <c r="M70" s="67" t="s">
        <v>664</v>
      </c>
      <c r="N70" s="49">
        <v>40000</v>
      </c>
      <c r="O70" s="49">
        <v>640</v>
      </c>
      <c r="P70" s="67" t="s">
        <v>134</v>
      </c>
      <c r="Q70" s="67" t="s">
        <v>905</v>
      </c>
      <c r="R70" s="49">
        <v>13382</v>
      </c>
      <c r="S70" s="49">
        <v>1920</v>
      </c>
      <c r="T70" s="49">
        <v>0</v>
      </c>
      <c r="U70" s="68">
        <f t="shared" ref="U70:U133" si="7">IF(AND(ISBLANK(R70),ISBLANK(S70),ISBLANK(T70)),"",R70-(S70+T70))</f>
        <v>11462</v>
      </c>
      <c r="V70" s="42" t="s">
        <v>197</v>
      </c>
      <c r="W70" s="69" t="s">
        <v>892</v>
      </c>
    </row>
    <row r="71" spans="1:23" ht="30" customHeight="1" x14ac:dyDescent="0.3">
      <c r="A71" s="65">
        <v>67</v>
      </c>
      <c r="B71" s="60" t="str">
        <f t="shared" ref="B71:B104" si="8">IF(J71&lt;&gt;"", $B$5, "")</f>
        <v>WB3721</v>
      </c>
      <c r="C71" s="50" t="str">
        <f t="shared" ref="C71:C103" si="9">IF(J71&lt;&gt;"", $C$5, "")</f>
        <v>Malbazar</v>
      </c>
      <c r="D71" s="50" t="str">
        <f t="shared" ref="D71:D103" si="10">IF(J71&lt;&gt;"", $D$5, "")</f>
        <v>FN25-26-03592</v>
      </c>
      <c r="E71" s="66" t="s">
        <v>905</v>
      </c>
      <c r="F71" s="50" t="str">
        <f t="shared" ref="F71:F103" si="11">IF(J71&lt;&gt;"", $F$5, "")</f>
        <v>Mithun Sen</v>
      </c>
      <c r="G71" s="50" t="str">
        <f t="shared" ref="G71:G103" si="12">IF(J71&lt;&gt;"", $G$5, "")</f>
        <v>SF0094686</v>
      </c>
      <c r="H71" s="50" t="str">
        <f t="shared" ref="H71:H104" si="13">IF(J71&lt;&gt;"", $H$5, "")</f>
        <v>Branch Manager</v>
      </c>
      <c r="I71" s="49" t="s">
        <v>665</v>
      </c>
      <c r="J71" s="49" t="s">
        <v>782</v>
      </c>
      <c r="K71" s="49" t="s">
        <v>783</v>
      </c>
      <c r="L71" s="11">
        <v>359697924</v>
      </c>
      <c r="M71" s="67" t="s">
        <v>621</v>
      </c>
      <c r="N71" s="49">
        <v>75000</v>
      </c>
      <c r="O71" s="49">
        <v>930</v>
      </c>
      <c r="P71" s="67" t="s">
        <v>135</v>
      </c>
      <c r="Q71" s="67" t="s">
        <v>905</v>
      </c>
      <c r="R71" s="49">
        <v>49500</v>
      </c>
      <c r="S71" s="49">
        <v>0</v>
      </c>
      <c r="T71" s="49">
        <v>0</v>
      </c>
      <c r="U71" s="68">
        <f t="shared" si="7"/>
        <v>49500</v>
      </c>
      <c r="V71" s="42" t="s">
        <v>197</v>
      </c>
      <c r="W71" s="69" t="s">
        <v>893</v>
      </c>
    </row>
    <row r="72" spans="1:23" ht="30" customHeight="1" x14ac:dyDescent="0.3">
      <c r="A72" s="65">
        <v>68</v>
      </c>
      <c r="B72" s="60" t="str">
        <f t="shared" si="8"/>
        <v>WB3721</v>
      </c>
      <c r="C72" s="50" t="str">
        <f t="shared" si="9"/>
        <v>Malbazar</v>
      </c>
      <c r="D72" s="50" t="str">
        <f t="shared" si="10"/>
        <v>FN25-26-03592</v>
      </c>
      <c r="E72" s="66" t="s">
        <v>905</v>
      </c>
      <c r="F72" s="50" t="str">
        <f t="shared" si="11"/>
        <v>Mithun Sen</v>
      </c>
      <c r="G72" s="50" t="str">
        <f t="shared" si="12"/>
        <v>SF0094686</v>
      </c>
      <c r="H72" s="50" t="str">
        <f t="shared" si="13"/>
        <v>Branch Manager</v>
      </c>
      <c r="I72" s="49" t="s">
        <v>788</v>
      </c>
      <c r="J72" s="49" t="s">
        <v>790</v>
      </c>
      <c r="K72" s="49" t="s">
        <v>791</v>
      </c>
      <c r="L72" s="11">
        <v>358900906</v>
      </c>
      <c r="M72" s="67" t="s">
        <v>617</v>
      </c>
      <c r="N72" s="49">
        <v>58000</v>
      </c>
      <c r="O72" s="49">
        <v>720</v>
      </c>
      <c r="P72" s="67" t="s">
        <v>135</v>
      </c>
      <c r="Q72" s="67" t="s">
        <v>905</v>
      </c>
      <c r="R72" s="49">
        <v>12000</v>
      </c>
      <c r="S72" s="49">
        <v>0</v>
      </c>
      <c r="T72" s="49">
        <v>0</v>
      </c>
      <c r="U72" s="68">
        <f t="shared" si="7"/>
        <v>12000</v>
      </c>
      <c r="V72" s="42" t="s">
        <v>197</v>
      </c>
      <c r="W72" s="69" t="s">
        <v>894</v>
      </c>
    </row>
    <row r="73" spans="1:23" ht="30" customHeight="1" x14ac:dyDescent="0.3">
      <c r="A73" s="65">
        <v>69</v>
      </c>
      <c r="B73" s="60" t="str">
        <f t="shared" si="8"/>
        <v>WB3721</v>
      </c>
      <c r="C73" s="50" t="str">
        <f t="shared" si="9"/>
        <v>Malbazar</v>
      </c>
      <c r="D73" s="50" t="str">
        <f t="shared" si="10"/>
        <v>FN25-26-03592</v>
      </c>
      <c r="E73" s="66" t="s">
        <v>905</v>
      </c>
      <c r="F73" s="50" t="str">
        <f t="shared" si="11"/>
        <v>Mithun Sen</v>
      </c>
      <c r="G73" s="50" t="str">
        <f t="shared" si="12"/>
        <v>SF0094686</v>
      </c>
      <c r="H73" s="50" t="str">
        <f t="shared" si="13"/>
        <v>Branch Manager</v>
      </c>
      <c r="I73" s="49" t="s">
        <v>613</v>
      </c>
      <c r="J73" s="49" t="s">
        <v>796</v>
      </c>
      <c r="K73" s="49" t="s">
        <v>797</v>
      </c>
      <c r="L73" s="11">
        <v>354447062</v>
      </c>
      <c r="M73" s="67" t="s">
        <v>436</v>
      </c>
      <c r="N73" s="49">
        <v>40000</v>
      </c>
      <c r="O73" s="49">
        <v>500</v>
      </c>
      <c r="P73" s="67" t="s">
        <v>135</v>
      </c>
      <c r="Q73" s="67" t="s">
        <v>905</v>
      </c>
      <c r="R73" s="49">
        <v>7030</v>
      </c>
      <c r="S73" s="49">
        <v>0</v>
      </c>
      <c r="T73" s="49">
        <v>0</v>
      </c>
      <c r="U73" s="68">
        <f t="shared" si="7"/>
        <v>7030</v>
      </c>
      <c r="V73" s="42" t="s">
        <v>197</v>
      </c>
      <c r="W73" s="69" t="s">
        <v>895</v>
      </c>
    </row>
    <row r="74" spans="1:23" ht="30" customHeight="1" x14ac:dyDescent="0.3">
      <c r="A74" s="65">
        <v>70</v>
      </c>
      <c r="B74" s="60" t="str">
        <f t="shared" si="8"/>
        <v>WB3721</v>
      </c>
      <c r="C74" s="50" t="str">
        <f t="shared" si="9"/>
        <v>Malbazar</v>
      </c>
      <c r="D74" s="50" t="str">
        <f t="shared" si="10"/>
        <v>FN25-26-03592</v>
      </c>
      <c r="E74" s="66">
        <v>46036</v>
      </c>
      <c r="F74" s="50" t="str">
        <f t="shared" si="11"/>
        <v>Mithun Sen</v>
      </c>
      <c r="G74" s="50" t="str">
        <f t="shared" si="12"/>
        <v>SF0094686</v>
      </c>
      <c r="H74" s="50" t="str">
        <f t="shared" si="13"/>
        <v>Branch Manager</v>
      </c>
      <c r="I74" s="49" t="s">
        <v>799</v>
      </c>
      <c r="J74" s="49" t="s">
        <v>801</v>
      </c>
      <c r="K74" s="49" t="s">
        <v>802</v>
      </c>
      <c r="L74" s="11">
        <v>354856080</v>
      </c>
      <c r="M74" s="67" t="s">
        <v>490</v>
      </c>
      <c r="N74" s="49">
        <v>40000</v>
      </c>
      <c r="O74" s="49">
        <v>500</v>
      </c>
      <c r="P74" s="67" t="s">
        <v>134</v>
      </c>
      <c r="Q74" s="67">
        <v>46036</v>
      </c>
      <c r="R74" s="49">
        <v>14000</v>
      </c>
      <c r="S74" s="49">
        <v>6000</v>
      </c>
      <c r="T74" s="49">
        <v>0</v>
      </c>
      <c r="U74" s="68">
        <f t="shared" si="7"/>
        <v>8000</v>
      </c>
      <c r="V74" s="42" t="s">
        <v>197</v>
      </c>
      <c r="W74" s="69" t="s">
        <v>896</v>
      </c>
    </row>
    <row r="75" spans="1:23" ht="30" customHeight="1" x14ac:dyDescent="0.3">
      <c r="A75" s="65">
        <v>71</v>
      </c>
      <c r="B75" s="60" t="str">
        <f t="shared" si="8"/>
        <v>WB3721</v>
      </c>
      <c r="C75" s="50" t="str">
        <f t="shared" si="9"/>
        <v>Malbazar</v>
      </c>
      <c r="D75" s="50" t="str">
        <f t="shared" si="10"/>
        <v>FN25-26-03592</v>
      </c>
      <c r="E75" s="66" t="s">
        <v>905</v>
      </c>
      <c r="F75" s="50" t="str">
        <f t="shared" si="11"/>
        <v>Mithun Sen</v>
      </c>
      <c r="G75" s="50" t="str">
        <f t="shared" si="12"/>
        <v>SF0094686</v>
      </c>
      <c r="H75" s="50" t="str">
        <f t="shared" si="13"/>
        <v>Branch Manager</v>
      </c>
      <c r="I75" s="49" t="s">
        <v>516</v>
      </c>
      <c r="J75" s="49" t="s">
        <v>805</v>
      </c>
      <c r="K75" s="49" t="s">
        <v>806</v>
      </c>
      <c r="L75" s="11">
        <v>359453579</v>
      </c>
      <c r="M75" s="67" t="s">
        <v>807</v>
      </c>
      <c r="N75" s="49">
        <v>45000</v>
      </c>
      <c r="O75" s="49">
        <v>560</v>
      </c>
      <c r="P75" s="67" t="s">
        <v>135</v>
      </c>
      <c r="Q75" s="67" t="s">
        <v>905</v>
      </c>
      <c r="R75" s="49">
        <v>10000</v>
      </c>
      <c r="S75" s="49">
        <v>0</v>
      </c>
      <c r="T75" s="49">
        <v>0</v>
      </c>
      <c r="U75" s="68">
        <f t="shared" si="7"/>
        <v>10000</v>
      </c>
      <c r="V75" s="42" t="s">
        <v>197</v>
      </c>
      <c r="W75" s="69" t="s">
        <v>897</v>
      </c>
    </row>
    <row r="76" spans="1:23" ht="30" customHeight="1" x14ac:dyDescent="0.3">
      <c r="A76" s="65">
        <v>72</v>
      </c>
      <c r="B76" s="60" t="str">
        <f t="shared" si="8"/>
        <v>WB3721</v>
      </c>
      <c r="C76" s="50" t="str">
        <f t="shared" si="9"/>
        <v>Malbazar</v>
      </c>
      <c r="D76" s="50" t="str">
        <f t="shared" si="10"/>
        <v>FN25-26-03592</v>
      </c>
      <c r="E76" s="66" t="s">
        <v>905</v>
      </c>
      <c r="F76" s="50" t="str">
        <f t="shared" si="11"/>
        <v>Mithun Sen</v>
      </c>
      <c r="G76" s="50" t="str">
        <f t="shared" si="12"/>
        <v>SF0094686</v>
      </c>
      <c r="H76" s="50" t="str">
        <f t="shared" si="13"/>
        <v>Branch Manager</v>
      </c>
      <c r="I76" s="49" t="s">
        <v>476</v>
      </c>
      <c r="J76" s="49" t="s">
        <v>810</v>
      </c>
      <c r="K76" s="49" t="s">
        <v>811</v>
      </c>
      <c r="L76" s="11">
        <v>357710748</v>
      </c>
      <c r="M76" s="67" t="s">
        <v>812</v>
      </c>
      <c r="N76" s="49">
        <v>20000</v>
      </c>
      <c r="O76" s="49">
        <v>320</v>
      </c>
      <c r="P76" s="67" t="s">
        <v>135</v>
      </c>
      <c r="Q76" s="67" t="s">
        <v>905</v>
      </c>
      <c r="R76" s="49">
        <v>17868</v>
      </c>
      <c r="S76" s="49">
        <v>0</v>
      </c>
      <c r="T76" s="49">
        <v>0</v>
      </c>
      <c r="U76" s="68">
        <f t="shared" si="7"/>
        <v>17868</v>
      </c>
      <c r="V76" s="42" t="s">
        <v>197</v>
      </c>
      <c r="W76" s="69" t="s">
        <v>898</v>
      </c>
    </row>
    <row r="77" spans="1:23" ht="30" customHeight="1" x14ac:dyDescent="0.3">
      <c r="A77" s="65">
        <v>73</v>
      </c>
      <c r="B77" s="60" t="str">
        <f t="shared" si="8"/>
        <v>WB3721</v>
      </c>
      <c r="C77" s="50" t="str">
        <f t="shared" si="9"/>
        <v>Malbazar</v>
      </c>
      <c r="D77" s="50" t="str">
        <f t="shared" si="10"/>
        <v>FN25-26-03592</v>
      </c>
      <c r="E77" s="66" t="s">
        <v>905</v>
      </c>
      <c r="F77" s="50" t="str">
        <f t="shared" si="11"/>
        <v>Mithun Sen</v>
      </c>
      <c r="G77" s="50" t="str">
        <f t="shared" si="12"/>
        <v>SF0094686</v>
      </c>
      <c r="H77" s="50" t="str">
        <f t="shared" si="13"/>
        <v>Branch Manager</v>
      </c>
      <c r="I77" s="49" t="s">
        <v>439</v>
      </c>
      <c r="J77" s="49" t="s">
        <v>815</v>
      </c>
      <c r="K77" s="49" t="s">
        <v>816</v>
      </c>
      <c r="L77" s="11">
        <v>358965214</v>
      </c>
      <c r="M77" s="67" t="s">
        <v>496</v>
      </c>
      <c r="N77" s="49">
        <v>30000</v>
      </c>
      <c r="O77" s="49">
        <v>480</v>
      </c>
      <c r="P77" s="67" t="s">
        <v>135</v>
      </c>
      <c r="Q77" s="67" t="s">
        <v>905</v>
      </c>
      <c r="R77" s="49">
        <v>10000</v>
      </c>
      <c r="S77" s="49">
        <v>0</v>
      </c>
      <c r="T77" s="49">
        <v>0</v>
      </c>
      <c r="U77" s="68">
        <f t="shared" si="7"/>
        <v>10000</v>
      </c>
      <c r="V77" s="42" t="s">
        <v>197</v>
      </c>
      <c r="W77" s="69" t="s">
        <v>899</v>
      </c>
    </row>
    <row r="78" spans="1:23" ht="30" customHeight="1" x14ac:dyDescent="0.3">
      <c r="A78" s="65">
        <v>74</v>
      </c>
      <c r="B78" s="60" t="str">
        <f t="shared" si="8"/>
        <v>WB3721</v>
      </c>
      <c r="C78" s="50" t="str">
        <f t="shared" si="9"/>
        <v>Malbazar</v>
      </c>
      <c r="D78" s="50" t="str">
        <f t="shared" si="10"/>
        <v>FN25-26-03592</v>
      </c>
      <c r="E78" s="66" t="s">
        <v>905</v>
      </c>
      <c r="F78" s="50" t="str">
        <f t="shared" si="11"/>
        <v>Mithun Sen</v>
      </c>
      <c r="G78" s="50" t="str">
        <f t="shared" si="12"/>
        <v>SF0094686</v>
      </c>
      <c r="H78" s="50" t="str">
        <f t="shared" si="13"/>
        <v>Branch Manager</v>
      </c>
      <c r="I78" s="49" t="s">
        <v>819</v>
      </c>
      <c r="J78" s="49" t="s">
        <v>821</v>
      </c>
      <c r="K78" s="49" t="s">
        <v>822</v>
      </c>
      <c r="L78" s="11">
        <v>358990332</v>
      </c>
      <c r="M78" s="67" t="s">
        <v>823</v>
      </c>
      <c r="N78" s="49">
        <v>30000</v>
      </c>
      <c r="O78" s="49">
        <v>480</v>
      </c>
      <c r="P78" s="67" t="s">
        <v>135</v>
      </c>
      <c r="Q78" s="67" t="s">
        <v>905</v>
      </c>
      <c r="R78" s="49">
        <v>19000</v>
      </c>
      <c r="S78" s="49">
        <v>0</v>
      </c>
      <c r="T78" s="49">
        <v>0</v>
      </c>
      <c r="U78" s="68">
        <f t="shared" si="7"/>
        <v>19000</v>
      </c>
      <c r="V78" s="42" t="s">
        <v>197</v>
      </c>
      <c r="W78" s="69" t="s">
        <v>900</v>
      </c>
    </row>
    <row r="79" spans="1:23" ht="30" customHeight="1" x14ac:dyDescent="0.3">
      <c r="A79" s="65">
        <v>75</v>
      </c>
      <c r="B79" s="60" t="str">
        <f t="shared" si="8"/>
        <v>WB3721</v>
      </c>
      <c r="C79" s="50" t="str">
        <f t="shared" si="9"/>
        <v>Malbazar</v>
      </c>
      <c r="D79" s="50" t="str">
        <f t="shared" si="10"/>
        <v>FN25-26-03592</v>
      </c>
      <c r="E79" s="66" t="s">
        <v>905</v>
      </c>
      <c r="F79" s="50" t="str">
        <f t="shared" si="11"/>
        <v>Mithun Sen</v>
      </c>
      <c r="G79" s="50" t="str">
        <f t="shared" si="12"/>
        <v>SF0094686</v>
      </c>
      <c r="H79" s="50" t="str">
        <f t="shared" si="13"/>
        <v>Branch Manager</v>
      </c>
      <c r="I79" s="49" t="s">
        <v>819</v>
      </c>
      <c r="J79" s="49" t="s">
        <v>821</v>
      </c>
      <c r="K79" s="49" t="s">
        <v>822</v>
      </c>
      <c r="L79" s="11">
        <v>359613359</v>
      </c>
      <c r="M79" s="67" t="s">
        <v>825</v>
      </c>
      <c r="N79" s="49">
        <v>65000</v>
      </c>
      <c r="O79" s="49">
        <v>810</v>
      </c>
      <c r="P79" s="67" t="s">
        <v>135</v>
      </c>
      <c r="Q79" s="67" t="s">
        <v>905</v>
      </c>
      <c r="R79" s="49">
        <v>40000</v>
      </c>
      <c r="S79" s="49">
        <v>2430</v>
      </c>
      <c r="T79" s="49">
        <v>0</v>
      </c>
      <c r="U79" s="68">
        <f t="shared" si="7"/>
        <v>37570</v>
      </c>
      <c r="V79" s="42" t="s">
        <v>197</v>
      </c>
      <c r="W79" s="69" t="s">
        <v>901</v>
      </c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Q4" sqref="BQ4"/>
    </sheetView>
  </sheetViews>
  <sheetFormatPr defaultColWidth="0" defaultRowHeight="14.4" zeroHeight="1" x14ac:dyDescent="0.3"/>
  <cols>
    <col min="1" max="1" width="8.5546875" style="116" customWidth="1"/>
    <col min="2" max="16" width="8.77734375" style="116" customWidth="1"/>
    <col min="17" max="17" width="13" style="116" customWidth="1"/>
    <col min="18" max="19" width="8.77734375" style="116" customWidth="1"/>
    <col min="20" max="20" width="18.109375" style="116" bestFit="1" customWidth="1"/>
    <col min="21" max="23" width="8.77734375" style="116" customWidth="1"/>
    <col min="24" max="24" width="19.5546875" style="116" bestFit="1" customWidth="1"/>
    <col min="25" max="25" width="12.77734375" style="116" bestFit="1" customWidth="1"/>
    <col min="26" max="26" width="22.5546875" style="116" bestFit="1" customWidth="1"/>
    <col min="27" max="27" width="13" style="116" bestFit="1" customWidth="1"/>
    <col min="28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246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247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248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230</v>
      </c>
      <c r="BH3" s="115" t="s">
        <v>232</v>
      </c>
      <c r="BI3" s="102"/>
      <c r="BJ3" s="102"/>
      <c r="BK3" s="102"/>
      <c r="BL3" s="103"/>
      <c r="BM3" s="104"/>
      <c r="BN3" s="102"/>
      <c r="BO3" s="102"/>
      <c r="BP3" s="102"/>
      <c r="BQ3" s="115" t="s">
        <v>230</v>
      </c>
      <c r="BR3" s="115" t="s">
        <v>232</v>
      </c>
    </row>
    <row r="4" spans="1:70" ht="55.2" x14ac:dyDescent="0.3">
      <c r="A4" s="109" t="s">
        <v>217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218</v>
      </c>
      <c r="I4" s="109" t="s">
        <v>21</v>
      </c>
      <c r="J4" s="109" t="s">
        <v>219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220</v>
      </c>
      <c r="T4" s="109" t="s">
        <v>221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222</v>
      </c>
      <c r="AG4" s="109" t="s">
        <v>223</v>
      </c>
      <c r="AH4" s="109" t="s">
        <v>224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225</v>
      </c>
      <c r="AN4" s="109" t="s">
        <v>44</v>
      </c>
      <c r="AO4" s="109" t="s">
        <v>45</v>
      </c>
      <c r="AP4" s="109" t="s">
        <v>226</v>
      </c>
      <c r="AQ4" s="109" t="s">
        <v>227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228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229</v>
      </c>
      <c r="BG4" s="55" t="s">
        <v>130</v>
      </c>
      <c r="BH4" s="12" t="s">
        <v>240</v>
      </c>
      <c r="BI4" s="12" t="s">
        <v>241</v>
      </c>
      <c r="BJ4" s="12" t="s">
        <v>242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254</v>
      </c>
      <c r="I5" s="95">
        <v>209418</v>
      </c>
      <c r="J5" s="95" t="s">
        <v>255</v>
      </c>
      <c r="K5" s="95">
        <v>209418</v>
      </c>
      <c r="L5" s="95" t="s">
        <v>256</v>
      </c>
      <c r="M5" s="95" t="s">
        <v>257</v>
      </c>
      <c r="N5" s="95">
        <v>541620</v>
      </c>
      <c r="O5" s="95" t="s">
        <v>258</v>
      </c>
      <c r="P5" s="95">
        <v>901041</v>
      </c>
      <c r="Q5" s="95" t="s">
        <v>259</v>
      </c>
      <c r="R5" s="95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541</v>
      </c>
      <c r="X5" s="95" t="s">
        <v>264</v>
      </c>
      <c r="Y5" s="95">
        <v>354402184</v>
      </c>
      <c r="Z5" s="95" t="s">
        <v>265</v>
      </c>
      <c r="AA5" s="95" t="s">
        <v>266</v>
      </c>
      <c r="AB5" s="95">
        <v>40000</v>
      </c>
      <c r="AC5" s="95" t="s">
        <v>267</v>
      </c>
      <c r="AD5" s="95">
        <v>102</v>
      </c>
      <c r="AE5" s="95" t="s">
        <v>268</v>
      </c>
      <c r="AF5" s="95" t="s">
        <v>269</v>
      </c>
      <c r="AG5" s="95" t="s">
        <v>270</v>
      </c>
      <c r="AH5" s="95" t="s">
        <v>271</v>
      </c>
      <c r="AI5" s="95" t="s">
        <v>272</v>
      </c>
      <c r="AJ5" s="95">
        <v>500</v>
      </c>
      <c r="AK5" s="95">
        <v>500</v>
      </c>
      <c r="AL5" s="95" t="s">
        <v>273</v>
      </c>
      <c r="AM5" s="95">
        <v>33988</v>
      </c>
      <c r="AN5" s="95">
        <v>10512</v>
      </c>
      <c r="AO5" s="95">
        <v>44500</v>
      </c>
      <c r="AP5" s="95">
        <v>6012</v>
      </c>
      <c r="AQ5" s="95">
        <v>196</v>
      </c>
      <c r="AR5" s="95">
        <v>6208</v>
      </c>
      <c r="AS5" s="95">
        <v>6012</v>
      </c>
      <c r="AT5" s="95">
        <v>196</v>
      </c>
      <c r="AU5" s="95">
        <v>6208</v>
      </c>
      <c r="AV5" s="95">
        <v>107</v>
      </c>
      <c r="AW5" s="95">
        <v>0</v>
      </c>
      <c r="AX5" s="95">
        <v>0</v>
      </c>
      <c r="AY5" s="127">
        <v>0</v>
      </c>
      <c r="AZ5" s="95">
        <v>0</v>
      </c>
      <c r="BA5" s="95">
        <v>0</v>
      </c>
      <c r="BB5" s="95" t="s">
        <v>274</v>
      </c>
      <c r="BC5" s="95"/>
      <c r="BD5" s="95"/>
      <c r="BE5" s="95"/>
      <c r="BF5" s="95"/>
      <c r="BG5" s="95"/>
      <c r="BH5" s="97" t="s">
        <v>902</v>
      </c>
      <c r="BI5" s="95" t="s">
        <v>105</v>
      </c>
      <c r="BJ5" s="97" t="s">
        <v>903</v>
      </c>
      <c r="BK5" s="95"/>
      <c r="BL5" s="95" t="s">
        <v>109</v>
      </c>
      <c r="BM5" s="98" t="s">
        <v>114</v>
      </c>
      <c r="BN5" s="99" t="s">
        <v>194</v>
      </c>
      <c r="BO5" s="95" t="s">
        <v>234</v>
      </c>
      <c r="BP5" s="122">
        <v>10500</v>
      </c>
      <c r="BQ5" s="42" t="s">
        <v>197</v>
      </c>
      <c r="BR5" s="96" t="s">
        <v>827</v>
      </c>
    </row>
    <row r="6" spans="1:70" ht="30" customHeight="1" x14ac:dyDescent="0.3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254</v>
      </c>
      <c r="I6" s="95">
        <v>225643</v>
      </c>
      <c r="J6" s="95" t="s">
        <v>275</v>
      </c>
      <c r="K6" s="95">
        <v>225643</v>
      </c>
      <c r="L6" s="95" t="s">
        <v>276</v>
      </c>
      <c r="M6" s="95" t="s">
        <v>277</v>
      </c>
      <c r="N6" s="95">
        <v>474711</v>
      </c>
      <c r="O6" s="95" t="s">
        <v>278</v>
      </c>
      <c r="P6" s="95">
        <v>763148</v>
      </c>
      <c r="Q6" s="95" t="s">
        <v>279</v>
      </c>
      <c r="R6" s="95" t="s">
        <v>280</v>
      </c>
      <c r="S6" s="95" t="s">
        <v>281</v>
      </c>
      <c r="T6" s="95" t="s">
        <v>281</v>
      </c>
      <c r="U6" s="95" t="s">
        <v>262</v>
      </c>
      <c r="V6" s="95" t="s">
        <v>282</v>
      </c>
      <c r="W6" s="95">
        <v>0</v>
      </c>
      <c r="X6" s="95" t="s">
        <v>264</v>
      </c>
      <c r="Y6" s="95">
        <v>357999869</v>
      </c>
      <c r="Z6" s="95" t="s">
        <v>283</v>
      </c>
      <c r="AA6" s="95" t="s">
        <v>284</v>
      </c>
      <c r="AB6" s="95">
        <v>30000</v>
      </c>
      <c r="AC6" s="95">
        <v>0</v>
      </c>
      <c r="AD6" s="95">
        <v>75</v>
      </c>
      <c r="AE6" s="95" t="s">
        <v>285</v>
      </c>
      <c r="AF6" s="95" t="s">
        <v>286</v>
      </c>
      <c r="AG6" s="95" t="s">
        <v>287</v>
      </c>
      <c r="AH6" s="95" t="s">
        <v>288</v>
      </c>
      <c r="AI6" s="95" t="s">
        <v>289</v>
      </c>
      <c r="AJ6" s="95">
        <v>480</v>
      </c>
      <c r="AK6" s="95">
        <v>480</v>
      </c>
      <c r="AL6" s="95" t="s">
        <v>290</v>
      </c>
      <c r="AM6" s="95">
        <v>21535.82</v>
      </c>
      <c r="AN6" s="95">
        <v>5344.18</v>
      </c>
      <c r="AO6" s="95">
        <v>26880</v>
      </c>
      <c r="AP6" s="95">
        <v>8464.18</v>
      </c>
      <c r="AQ6" s="95">
        <v>400.82</v>
      </c>
      <c r="AR6" s="95">
        <v>8865</v>
      </c>
      <c r="AS6" s="95">
        <v>8240.2800000000007</v>
      </c>
      <c r="AT6" s="95">
        <v>399.72</v>
      </c>
      <c r="AU6" s="95">
        <v>8640</v>
      </c>
      <c r="AV6" s="95">
        <v>74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 t="s">
        <v>274</v>
      </c>
      <c r="BC6" s="95"/>
      <c r="BD6" s="95"/>
      <c r="BE6" s="95"/>
      <c r="BF6" s="95"/>
      <c r="BG6" s="95"/>
      <c r="BH6" s="97" t="s">
        <v>902</v>
      </c>
      <c r="BI6" s="95" t="s">
        <v>105</v>
      </c>
      <c r="BJ6" s="97" t="s">
        <v>903</v>
      </c>
      <c r="BK6" s="95"/>
      <c r="BL6" s="95" t="s">
        <v>109</v>
      </c>
      <c r="BM6" s="98" t="s">
        <v>114</v>
      </c>
      <c r="BN6" s="99" t="s">
        <v>194</v>
      </c>
      <c r="BO6" s="95" t="s">
        <v>234</v>
      </c>
      <c r="BP6" s="123">
        <v>8901</v>
      </c>
      <c r="BQ6" s="42" t="s">
        <v>197</v>
      </c>
      <c r="BR6" s="96" t="s">
        <v>913</v>
      </c>
    </row>
    <row r="7" spans="1:70" ht="30" customHeight="1" x14ac:dyDescent="0.3">
      <c r="A7" s="95">
        <v>3</v>
      </c>
      <c r="B7" s="95" t="s">
        <v>249</v>
      </c>
      <c r="C7" s="95" t="s">
        <v>250</v>
      </c>
      <c r="D7" s="95" t="s">
        <v>251</v>
      </c>
      <c r="E7" s="95" t="s">
        <v>252</v>
      </c>
      <c r="F7" s="95" t="s">
        <v>252</v>
      </c>
      <c r="G7" s="95" t="s">
        <v>253</v>
      </c>
      <c r="H7" s="95" t="s">
        <v>254</v>
      </c>
      <c r="I7" s="95">
        <v>208729</v>
      </c>
      <c r="J7" s="95" t="s">
        <v>291</v>
      </c>
      <c r="K7" s="95">
        <v>208729</v>
      </c>
      <c r="L7" s="95" t="s">
        <v>256</v>
      </c>
      <c r="M7" s="95" t="s">
        <v>257</v>
      </c>
      <c r="N7" s="95">
        <v>471182</v>
      </c>
      <c r="O7" s="95" t="s">
        <v>292</v>
      </c>
      <c r="P7" s="95">
        <v>731818</v>
      </c>
      <c r="Q7" s="95" t="s">
        <v>293</v>
      </c>
      <c r="R7" s="95" t="s">
        <v>260</v>
      </c>
      <c r="S7" s="95" t="s">
        <v>294</v>
      </c>
      <c r="T7" s="95" t="s">
        <v>294</v>
      </c>
      <c r="U7" s="95" t="s">
        <v>295</v>
      </c>
      <c r="V7" s="95" t="s">
        <v>263</v>
      </c>
      <c r="W7" s="95">
        <v>0</v>
      </c>
      <c r="X7" s="95" t="s">
        <v>264</v>
      </c>
      <c r="Y7" s="95">
        <v>355907874</v>
      </c>
      <c r="Z7" s="95" t="s">
        <v>296</v>
      </c>
      <c r="AA7" s="95" t="s">
        <v>297</v>
      </c>
      <c r="AB7" s="95">
        <v>40000</v>
      </c>
      <c r="AC7" s="95">
        <v>0</v>
      </c>
      <c r="AD7" s="95">
        <v>102</v>
      </c>
      <c r="AE7" s="95" t="s">
        <v>268</v>
      </c>
      <c r="AF7" s="95" t="s">
        <v>298</v>
      </c>
      <c r="AG7" s="95" t="s">
        <v>299</v>
      </c>
      <c r="AH7" s="95" t="s">
        <v>288</v>
      </c>
      <c r="AI7" s="95" t="s">
        <v>300</v>
      </c>
      <c r="AJ7" s="95">
        <v>500</v>
      </c>
      <c r="AK7" s="95">
        <v>500</v>
      </c>
      <c r="AL7" s="95" t="s">
        <v>301</v>
      </c>
      <c r="AM7" s="95">
        <v>28871.95</v>
      </c>
      <c r="AN7" s="95">
        <v>10128.049999999999</v>
      </c>
      <c r="AO7" s="95">
        <v>39000</v>
      </c>
      <c r="AP7" s="95">
        <v>11128.05</v>
      </c>
      <c r="AQ7" s="95">
        <v>668.95</v>
      </c>
      <c r="AR7" s="95">
        <v>11797</v>
      </c>
      <c r="AS7" s="95">
        <v>8375.81</v>
      </c>
      <c r="AT7" s="95">
        <v>624.19000000000005</v>
      </c>
      <c r="AU7" s="95">
        <v>9000</v>
      </c>
      <c r="AV7" s="95">
        <v>96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274</v>
      </c>
      <c r="BC7" s="95"/>
      <c r="BD7" s="95"/>
      <c r="BE7" s="95"/>
      <c r="BF7" s="95"/>
      <c r="BG7" s="95"/>
      <c r="BH7" s="97" t="s">
        <v>902</v>
      </c>
      <c r="BI7" s="95" t="s">
        <v>105</v>
      </c>
      <c r="BJ7" s="97" t="s">
        <v>903</v>
      </c>
      <c r="BK7" s="95"/>
      <c r="BL7" s="95" t="s">
        <v>109</v>
      </c>
      <c r="BM7" s="98" t="s">
        <v>114</v>
      </c>
      <c r="BN7" s="99" t="s">
        <v>194</v>
      </c>
      <c r="BO7" s="95" t="s">
        <v>234</v>
      </c>
      <c r="BP7" s="123">
        <v>15000</v>
      </c>
      <c r="BQ7" s="42" t="s">
        <v>197</v>
      </c>
      <c r="BR7" s="96" t="s">
        <v>914</v>
      </c>
    </row>
    <row r="8" spans="1:70" ht="30" customHeight="1" x14ac:dyDescent="0.3">
      <c r="A8" s="95">
        <v>4</v>
      </c>
      <c r="B8" s="124" t="s">
        <v>249</v>
      </c>
      <c r="C8" s="124" t="s">
        <v>250</v>
      </c>
      <c r="D8" s="124" t="s">
        <v>251</v>
      </c>
      <c r="E8" s="124" t="s">
        <v>252</v>
      </c>
      <c r="F8" s="124" t="s">
        <v>252</v>
      </c>
      <c r="G8" s="124" t="s">
        <v>253</v>
      </c>
      <c r="H8" s="124" t="s">
        <v>254</v>
      </c>
      <c r="I8" s="124">
        <v>201800</v>
      </c>
      <c r="J8" s="124" t="s">
        <v>302</v>
      </c>
      <c r="K8" s="124">
        <v>201800</v>
      </c>
      <c r="L8" s="124" t="s">
        <v>276</v>
      </c>
      <c r="M8" s="124" t="s">
        <v>277</v>
      </c>
      <c r="N8" s="124">
        <v>541681</v>
      </c>
      <c r="O8" s="124" t="s">
        <v>303</v>
      </c>
      <c r="P8" s="124">
        <v>901107</v>
      </c>
      <c r="Q8" s="124" t="s">
        <v>304</v>
      </c>
      <c r="R8" s="124" t="s">
        <v>260</v>
      </c>
      <c r="S8" s="95" t="s">
        <v>305</v>
      </c>
      <c r="T8" s="124" t="s">
        <v>305</v>
      </c>
      <c r="U8" s="124" t="s">
        <v>295</v>
      </c>
      <c r="V8" s="124" t="s">
        <v>263</v>
      </c>
      <c r="W8" s="124">
        <v>0</v>
      </c>
      <c r="X8" s="124" t="s">
        <v>264</v>
      </c>
      <c r="Y8" s="124">
        <v>359358971</v>
      </c>
      <c r="Z8" s="124" t="s">
        <v>306</v>
      </c>
      <c r="AA8" s="125" t="s">
        <v>307</v>
      </c>
      <c r="AB8" s="124">
        <v>65000</v>
      </c>
      <c r="AC8" s="124" t="s">
        <v>308</v>
      </c>
      <c r="AD8" s="124">
        <v>102</v>
      </c>
      <c r="AE8" s="124" t="s">
        <v>309</v>
      </c>
      <c r="AF8" s="125" t="s">
        <v>310</v>
      </c>
      <c r="AG8" s="125" t="s">
        <v>311</v>
      </c>
      <c r="AH8" s="124" t="s">
        <v>288</v>
      </c>
      <c r="AI8" s="125" t="s">
        <v>312</v>
      </c>
      <c r="AJ8" s="125">
        <v>810</v>
      </c>
      <c r="AK8" s="125">
        <v>810</v>
      </c>
      <c r="AL8" s="125" t="s">
        <v>313</v>
      </c>
      <c r="AM8" s="125">
        <v>15300.04</v>
      </c>
      <c r="AN8" s="125">
        <v>8189.96</v>
      </c>
      <c r="AO8" s="125">
        <v>23490</v>
      </c>
      <c r="AP8" s="125">
        <v>49699.96</v>
      </c>
      <c r="AQ8" s="125">
        <v>9184.0400000000009</v>
      </c>
      <c r="AR8" s="124">
        <v>58884</v>
      </c>
      <c r="AS8" s="124">
        <v>0</v>
      </c>
      <c r="AT8" s="124">
        <v>0</v>
      </c>
      <c r="AU8" s="124">
        <v>0</v>
      </c>
      <c r="AV8" s="124">
        <v>29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 t="s">
        <v>274</v>
      </c>
      <c r="BC8" s="125"/>
      <c r="BD8" s="125"/>
      <c r="BE8" s="125"/>
      <c r="BF8" s="125"/>
      <c r="BG8" s="95"/>
      <c r="BH8" s="97" t="s">
        <v>902</v>
      </c>
      <c r="BI8" s="95" t="s">
        <v>105</v>
      </c>
      <c r="BJ8" s="97" t="s">
        <v>903</v>
      </c>
      <c r="BK8" s="95"/>
      <c r="BL8" s="95" t="s">
        <v>109</v>
      </c>
      <c r="BM8" s="98" t="s">
        <v>114</v>
      </c>
      <c r="BN8" s="99" t="s">
        <v>194</v>
      </c>
      <c r="BO8" s="95" t="s">
        <v>234</v>
      </c>
      <c r="BP8" s="123">
        <v>20000</v>
      </c>
      <c r="BQ8" s="42" t="s">
        <v>197</v>
      </c>
      <c r="BR8" s="96" t="s">
        <v>915</v>
      </c>
    </row>
    <row r="9" spans="1:70" ht="30" customHeight="1" x14ac:dyDescent="0.3">
      <c r="A9" s="95">
        <v>5</v>
      </c>
      <c r="B9" s="124" t="s">
        <v>249</v>
      </c>
      <c r="C9" s="124" t="s">
        <v>250</v>
      </c>
      <c r="D9" s="124" t="s">
        <v>251</v>
      </c>
      <c r="E9" s="124" t="s">
        <v>252</v>
      </c>
      <c r="F9" s="124" t="s">
        <v>252</v>
      </c>
      <c r="G9" s="124" t="s">
        <v>253</v>
      </c>
      <c r="H9" s="124" t="s">
        <v>254</v>
      </c>
      <c r="I9" s="124">
        <v>209539</v>
      </c>
      <c r="J9" s="124" t="s">
        <v>314</v>
      </c>
      <c r="K9" s="124">
        <v>209539</v>
      </c>
      <c r="L9" s="124" t="s">
        <v>315</v>
      </c>
      <c r="M9" s="124" t="s">
        <v>316</v>
      </c>
      <c r="N9" s="124">
        <v>541630</v>
      </c>
      <c r="O9" s="124" t="s">
        <v>317</v>
      </c>
      <c r="P9" s="124">
        <v>901051</v>
      </c>
      <c r="Q9" s="124" t="s">
        <v>318</v>
      </c>
      <c r="R9" s="124" t="s">
        <v>280</v>
      </c>
      <c r="S9" s="124" t="s">
        <v>319</v>
      </c>
      <c r="T9" s="124" t="s">
        <v>319</v>
      </c>
      <c r="U9" s="124" t="s">
        <v>262</v>
      </c>
      <c r="V9" s="124" t="s">
        <v>282</v>
      </c>
      <c r="W9" s="124">
        <v>0</v>
      </c>
      <c r="X9" s="124" t="s">
        <v>264</v>
      </c>
      <c r="Y9" s="124">
        <v>358205405</v>
      </c>
      <c r="Z9" s="124" t="s">
        <v>320</v>
      </c>
      <c r="AA9" s="125" t="s">
        <v>321</v>
      </c>
      <c r="AB9" s="124">
        <v>25000</v>
      </c>
      <c r="AC9" s="124" t="s">
        <v>267</v>
      </c>
      <c r="AD9" s="124">
        <v>75</v>
      </c>
      <c r="AE9" s="124" t="s">
        <v>285</v>
      </c>
      <c r="AF9" s="125" t="s">
        <v>322</v>
      </c>
      <c r="AG9" s="125" t="s">
        <v>323</v>
      </c>
      <c r="AH9" s="124" t="s">
        <v>271</v>
      </c>
      <c r="AI9" s="125" t="s">
        <v>324</v>
      </c>
      <c r="AJ9" s="125">
        <v>400</v>
      </c>
      <c r="AK9" s="125">
        <v>400</v>
      </c>
      <c r="AL9" s="125" t="s">
        <v>273</v>
      </c>
      <c r="AM9" s="125">
        <v>16908.7</v>
      </c>
      <c r="AN9" s="125">
        <v>4291.3</v>
      </c>
      <c r="AO9" s="125">
        <v>21200</v>
      </c>
      <c r="AP9" s="125">
        <v>8091.3</v>
      </c>
      <c r="AQ9" s="125">
        <v>435.7</v>
      </c>
      <c r="AR9" s="124">
        <v>8527</v>
      </c>
      <c r="AS9" s="124">
        <v>6778.05</v>
      </c>
      <c r="AT9" s="124">
        <v>421.95</v>
      </c>
      <c r="AU9" s="124">
        <v>7200</v>
      </c>
      <c r="AV9" s="124">
        <v>71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 t="s">
        <v>274</v>
      </c>
      <c r="BC9" s="125"/>
      <c r="BD9" s="125"/>
      <c r="BE9" s="125"/>
      <c r="BF9" s="125"/>
      <c r="BG9" s="95"/>
      <c r="BH9" s="97" t="s">
        <v>902</v>
      </c>
      <c r="BI9" s="95" t="s">
        <v>105</v>
      </c>
      <c r="BJ9" s="97" t="s">
        <v>903</v>
      </c>
      <c r="BK9" s="95"/>
      <c r="BL9" s="95" t="s">
        <v>109</v>
      </c>
      <c r="BM9" s="98" t="s">
        <v>114</v>
      </c>
      <c r="BN9" s="99" t="s">
        <v>194</v>
      </c>
      <c r="BO9" s="95" t="s">
        <v>234</v>
      </c>
      <c r="BP9" s="123">
        <v>8550</v>
      </c>
      <c r="BQ9" s="42" t="s">
        <v>197</v>
      </c>
      <c r="BR9" s="96" t="s">
        <v>916</v>
      </c>
    </row>
    <row r="10" spans="1:70" ht="30" customHeight="1" x14ac:dyDescent="0.3">
      <c r="A10" s="95">
        <v>6</v>
      </c>
      <c r="B10" s="124" t="s">
        <v>249</v>
      </c>
      <c r="C10" s="124" t="s">
        <v>250</v>
      </c>
      <c r="D10" s="124" t="s">
        <v>251</v>
      </c>
      <c r="E10" s="124" t="s">
        <v>252</v>
      </c>
      <c r="F10" s="124" t="s">
        <v>252</v>
      </c>
      <c r="G10" s="124" t="s">
        <v>253</v>
      </c>
      <c r="H10" s="124" t="s">
        <v>254</v>
      </c>
      <c r="I10" s="124">
        <v>208169</v>
      </c>
      <c r="J10" s="124" t="s">
        <v>325</v>
      </c>
      <c r="K10" s="124">
        <v>208169</v>
      </c>
      <c r="L10" s="124" t="s">
        <v>256</v>
      </c>
      <c r="M10" s="124" t="s">
        <v>257</v>
      </c>
      <c r="N10" s="124">
        <v>469880</v>
      </c>
      <c r="O10" s="124" t="s">
        <v>326</v>
      </c>
      <c r="P10" s="124">
        <v>728034</v>
      </c>
      <c r="Q10" s="124" t="s">
        <v>327</v>
      </c>
      <c r="R10" s="124" t="s">
        <v>260</v>
      </c>
      <c r="S10" s="124" t="s">
        <v>328</v>
      </c>
      <c r="T10" s="124" t="s">
        <v>328</v>
      </c>
      <c r="U10" s="124" t="s">
        <v>295</v>
      </c>
      <c r="V10" s="124" t="s">
        <v>263</v>
      </c>
      <c r="W10" s="124">
        <v>0</v>
      </c>
      <c r="X10" s="124" t="s">
        <v>329</v>
      </c>
      <c r="Y10" s="124">
        <v>359408706</v>
      </c>
      <c r="Z10" s="124" t="s">
        <v>330</v>
      </c>
      <c r="AA10" s="125" t="s">
        <v>307</v>
      </c>
      <c r="AB10" s="124">
        <v>65000</v>
      </c>
      <c r="AC10" s="124">
        <v>0</v>
      </c>
      <c r="AD10" s="124">
        <v>102</v>
      </c>
      <c r="AE10" s="124" t="s">
        <v>309</v>
      </c>
      <c r="AF10" s="125" t="s">
        <v>269</v>
      </c>
      <c r="AG10" s="125" t="s">
        <v>331</v>
      </c>
      <c r="AH10" s="124" t="s">
        <v>271</v>
      </c>
      <c r="AI10" s="125" t="s">
        <v>312</v>
      </c>
      <c r="AJ10" s="125">
        <v>810</v>
      </c>
      <c r="AK10" s="125">
        <v>810</v>
      </c>
      <c r="AL10" s="125" t="s">
        <v>313</v>
      </c>
      <c r="AM10" s="125">
        <v>15300.04</v>
      </c>
      <c r="AN10" s="125">
        <v>8189.96</v>
      </c>
      <c r="AO10" s="125">
        <v>23490</v>
      </c>
      <c r="AP10" s="125">
        <v>49699.96</v>
      </c>
      <c r="AQ10" s="125">
        <v>9184.0400000000009</v>
      </c>
      <c r="AR10" s="124">
        <v>58884</v>
      </c>
      <c r="AS10" s="124">
        <v>0</v>
      </c>
      <c r="AT10" s="124">
        <v>0</v>
      </c>
      <c r="AU10" s="124">
        <v>0</v>
      </c>
      <c r="AV10" s="124">
        <v>29</v>
      </c>
      <c r="AW10" s="124">
        <v>0</v>
      </c>
      <c r="AX10" s="124">
        <v>0</v>
      </c>
      <c r="AY10" s="124">
        <v>0</v>
      </c>
      <c r="AZ10" s="124">
        <v>0</v>
      </c>
      <c r="BA10" s="125">
        <v>0</v>
      </c>
      <c r="BB10" s="125" t="s">
        <v>274</v>
      </c>
      <c r="BC10" s="125"/>
      <c r="BD10" s="125"/>
      <c r="BE10" s="125"/>
      <c r="BF10" s="125"/>
      <c r="BG10" s="95"/>
      <c r="BH10" s="97" t="s">
        <v>902</v>
      </c>
      <c r="BI10" s="95" t="s">
        <v>105</v>
      </c>
      <c r="BJ10" s="97" t="s">
        <v>903</v>
      </c>
      <c r="BK10" s="95"/>
      <c r="BL10" s="95" t="s">
        <v>109</v>
      </c>
      <c r="BM10" s="98" t="s">
        <v>114</v>
      </c>
      <c r="BN10" s="99" t="s">
        <v>194</v>
      </c>
      <c r="BO10" s="95" t="s">
        <v>234</v>
      </c>
      <c r="BP10" s="123">
        <v>32000</v>
      </c>
      <c r="BQ10" s="42" t="s">
        <v>197</v>
      </c>
      <c r="BR10" s="96" t="s">
        <v>917</v>
      </c>
    </row>
    <row r="11" spans="1:70" ht="30" customHeight="1" x14ac:dyDescent="0.3">
      <c r="A11" s="95">
        <v>7</v>
      </c>
      <c r="B11" s="124" t="s">
        <v>249</v>
      </c>
      <c r="C11" s="124" t="s">
        <v>250</v>
      </c>
      <c r="D11" s="124" t="s">
        <v>251</v>
      </c>
      <c r="E11" s="124" t="s">
        <v>252</v>
      </c>
      <c r="F11" s="124" t="s">
        <v>252</v>
      </c>
      <c r="G11" s="124" t="s">
        <v>253</v>
      </c>
      <c r="H11" s="124" t="s">
        <v>254</v>
      </c>
      <c r="I11" s="124">
        <v>210589</v>
      </c>
      <c r="J11" s="124" t="s">
        <v>332</v>
      </c>
      <c r="K11" s="124">
        <v>210589</v>
      </c>
      <c r="L11" s="124" t="s">
        <v>333</v>
      </c>
      <c r="M11" s="124" t="s">
        <v>334</v>
      </c>
      <c r="N11" s="124">
        <v>535293</v>
      </c>
      <c r="O11" s="124" t="s">
        <v>335</v>
      </c>
      <c r="P11" s="124">
        <v>892255</v>
      </c>
      <c r="Q11" s="124" t="s">
        <v>336</v>
      </c>
      <c r="R11" s="124" t="s">
        <v>260</v>
      </c>
      <c r="S11" s="124" t="s">
        <v>337</v>
      </c>
      <c r="T11" s="124" t="s">
        <v>337</v>
      </c>
      <c r="U11" s="124" t="s">
        <v>338</v>
      </c>
      <c r="V11" s="124" t="s">
        <v>263</v>
      </c>
      <c r="W11" s="124">
        <v>0</v>
      </c>
      <c r="X11" s="124" t="s">
        <v>339</v>
      </c>
      <c r="Y11" s="124">
        <v>358419688</v>
      </c>
      <c r="Z11" s="124" t="s">
        <v>340</v>
      </c>
      <c r="AA11" s="125" t="s">
        <v>341</v>
      </c>
      <c r="AB11" s="124">
        <v>20000</v>
      </c>
      <c r="AC11" s="124">
        <v>0</v>
      </c>
      <c r="AD11" s="124">
        <v>75</v>
      </c>
      <c r="AE11" s="124" t="s">
        <v>342</v>
      </c>
      <c r="AF11" s="125" t="s">
        <v>343</v>
      </c>
      <c r="AG11" s="125" t="s">
        <v>344</v>
      </c>
      <c r="AH11" s="124" t="s">
        <v>288</v>
      </c>
      <c r="AI11" s="125" t="s">
        <v>345</v>
      </c>
      <c r="AJ11" s="125">
        <v>320</v>
      </c>
      <c r="AK11" s="125">
        <v>320</v>
      </c>
      <c r="AL11" s="125" t="s">
        <v>346</v>
      </c>
      <c r="AM11" s="125">
        <v>17304.22</v>
      </c>
      <c r="AN11" s="125">
        <v>3815.78</v>
      </c>
      <c r="AO11" s="125">
        <v>21120</v>
      </c>
      <c r="AP11" s="125">
        <v>2695.78</v>
      </c>
      <c r="AQ11" s="125">
        <v>62.22</v>
      </c>
      <c r="AR11" s="124">
        <v>2758</v>
      </c>
      <c r="AS11" s="124">
        <v>0</v>
      </c>
      <c r="AT11" s="124">
        <v>0</v>
      </c>
      <c r="AU11" s="124">
        <v>0</v>
      </c>
      <c r="AV11" s="124">
        <v>66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 t="s">
        <v>274</v>
      </c>
      <c r="BC11" s="125"/>
      <c r="BD11" s="125"/>
      <c r="BE11" s="125"/>
      <c r="BF11" s="125"/>
      <c r="BG11" s="95"/>
      <c r="BH11" s="97" t="s">
        <v>902</v>
      </c>
      <c r="BI11" s="95" t="s">
        <v>105</v>
      </c>
      <c r="BJ11" s="97" t="s">
        <v>903</v>
      </c>
      <c r="BK11" s="95"/>
      <c r="BL11" s="95" t="s">
        <v>109</v>
      </c>
      <c r="BM11" s="98" t="s">
        <v>114</v>
      </c>
      <c r="BN11" s="99" t="s">
        <v>194</v>
      </c>
      <c r="BO11" s="95" t="s">
        <v>234</v>
      </c>
      <c r="BP11" s="123">
        <v>8700</v>
      </c>
      <c r="BQ11" s="42" t="s">
        <v>197</v>
      </c>
      <c r="BR11" s="96" t="s">
        <v>918</v>
      </c>
    </row>
    <row r="12" spans="1:70" ht="30" customHeight="1" x14ac:dyDescent="0.3">
      <c r="A12" s="95">
        <v>8</v>
      </c>
      <c r="B12" s="124" t="s">
        <v>249</v>
      </c>
      <c r="C12" s="124" t="s">
        <v>250</v>
      </c>
      <c r="D12" s="124" t="s">
        <v>251</v>
      </c>
      <c r="E12" s="124" t="s">
        <v>252</v>
      </c>
      <c r="F12" s="124" t="s">
        <v>252</v>
      </c>
      <c r="G12" s="124" t="s">
        <v>253</v>
      </c>
      <c r="H12" s="124" t="s">
        <v>254</v>
      </c>
      <c r="I12" s="124">
        <v>214882</v>
      </c>
      <c r="J12" s="124" t="s">
        <v>347</v>
      </c>
      <c r="K12" s="124">
        <v>214882</v>
      </c>
      <c r="L12" s="124" t="s">
        <v>276</v>
      </c>
      <c r="M12" s="124" t="s">
        <v>277</v>
      </c>
      <c r="N12" s="124">
        <v>541677</v>
      </c>
      <c r="O12" s="124" t="s">
        <v>348</v>
      </c>
      <c r="P12" s="124">
        <v>901103</v>
      </c>
      <c r="Q12" s="124" t="s">
        <v>349</v>
      </c>
      <c r="R12" s="124" t="s">
        <v>280</v>
      </c>
      <c r="S12" s="124" t="s">
        <v>350</v>
      </c>
      <c r="T12" s="124" t="s">
        <v>350</v>
      </c>
      <c r="U12" s="124" t="s">
        <v>351</v>
      </c>
      <c r="V12" s="124" t="s">
        <v>282</v>
      </c>
      <c r="W12" s="124">
        <v>0</v>
      </c>
      <c r="X12" s="124" t="s">
        <v>264</v>
      </c>
      <c r="Y12" s="124">
        <v>357199126</v>
      </c>
      <c r="Z12" s="124" t="s">
        <v>352</v>
      </c>
      <c r="AA12" s="125" t="s">
        <v>353</v>
      </c>
      <c r="AB12" s="124">
        <v>40000</v>
      </c>
      <c r="AC12" s="124" t="s">
        <v>308</v>
      </c>
      <c r="AD12" s="124">
        <v>75</v>
      </c>
      <c r="AE12" s="124" t="s">
        <v>285</v>
      </c>
      <c r="AF12" s="125" t="s">
        <v>354</v>
      </c>
      <c r="AG12" s="125" t="s">
        <v>355</v>
      </c>
      <c r="AH12" s="124" t="s">
        <v>271</v>
      </c>
      <c r="AI12" s="125" t="s">
        <v>356</v>
      </c>
      <c r="AJ12" s="125">
        <v>640</v>
      </c>
      <c r="AK12" s="125">
        <v>640</v>
      </c>
      <c r="AL12" s="125" t="s">
        <v>357</v>
      </c>
      <c r="AM12" s="125">
        <v>33903.620000000003</v>
      </c>
      <c r="AN12" s="125">
        <v>7696.38</v>
      </c>
      <c r="AO12" s="125">
        <v>41600</v>
      </c>
      <c r="AP12" s="125">
        <v>6096.38</v>
      </c>
      <c r="AQ12" s="125">
        <v>159.62</v>
      </c>
      <c r="AR12" s="124">
        <v>6256</v>
      </c>
      <c r="AS12" s="124">
        <v>6096.38</v>
      </c>
      <c r="AT12" s="124">
        <v>159.62</v>
      </c>
      <c r="AU12" s="124">
        <v>6256</v>
      </c>
      <c r="AV12" s="124">
        <v>84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 t="s">
        <v>274</v>
      </c>
      <c r="BC12" s="125"/>
      <c r="BD12" s="125"/>
      <c r="BE12" s="125"/>
      <c r="BF12" s="125"/>
      <c r="BG12" s="95"/>
      <c r="BH12" s="97" t="s">
        <v>902</v>
      </c>
      <c r="BI12" s="95" t="s">
        <v>105</v>
      </c>
      <c r="BJ12" s="97" t="s">
        <v>903</v>
      </c>
      <c r="BK12" s="95"/>
      <c r="BL12" s="95" t="s">
        <v>109</v>
      </c>
      <c r="BM12" s="98" t="s">
        <v>114</v>
      </c>
      <c r="BN12" s="99" t="s">
        <v>194</v>
      </c>
      <c r="BO12" s="95" t="s">
        <v>234</v>
      </c>
      <c r="BP12" s="123">
        <v>28000</v>
      </c>
      <c r="BQ12" s="42" t="s">
        <v>197</v>
      </c>
      <c r="BR12" s="96" t="s">
        <v>919</v>
      </c>
    </row>
    <row r="13" spans="1:70" ht="30" customHeight="1" x14ac:dyDescent="0.3">
      <c r="A13" s="95">
        <v>9</v>
      </c>
      <c r="B13" s="124" t="s">
        <v>249</v>
      </c>
      <c r="C13" s="124" t="s">
        <v>250</v>
      </c>
      <c r="D13" s="124" t="s">
        <v>251</v>
      </c>
      <c r="E13" s="124" t="s">
        <v>252</v>
      </c>
      <c r="F13" s="124" t="s">
        <v>252</v>
      </c>
      <c r="G13" s="124" t="s">
        <v>253</v>
      </c>
      <c r="H13" s="124" t="s">
        <v>254</v>
      </c>
      <c r="I13" s="124">
        <v>210589</v>
      </c>
      <c r="J13" s="124" t="s">
        <v>332</v>
      </c>
      <c r="K13" s="124">
        <v>210589</v>
      </c>
      <c r="L13" s="124" t="s">
        <v>333</v>
      </c>
      <c r="M13" s="124" t="s">
        <v>334</v>
      </c>
      <c r="N13" s="124">
        <v>534446</v>
      </c>
      <c r="O13" s="124" t="s">
        <v>358</v>
      </c>
      <c r="P13" s="124">
        <v>890790</v>
      </c>
      <c r="Q13" s="124" t="s">
        <v>359</v>
      </c>
      <c r="R13" s="124" t="s">
        <v>280</v>
      </c>
      <c r="S13" s="124" t="s">
        <v>360</v>
      </c>
      <c r="T13" s="124" t="s">
        <v>360</v>
      </c>
      <c r="U13" s="124" t="s">
        <v>295</v>
      </c>
      <c r="V13" s="124" t="s">
        <v>263</v>
      </c>
      <c r="W13" s="124">
        <v>0</v>
      </c>
      <c r="X13" s="124" t="s">
        <v>264</v>
      </c>
      <c r="Y13" s="124">
        <v>359539833</v>
      </c>
      <c r="Z13" s="124" t="s">
        <v>361</v>
      </c>
      <c r="AA13" s="125" t="s">
        <v>362</v>
      </c>
      <c r="AB13" s="124">
        <v>30000</v>
      </c>
      <c r="AC13" s="124">
        <v>0</v>
      </c>
      <c r="AD13" s="124">
        <v>75</v>
      </c>
      <c r="AE13" s="124" t="s">
        <v>285</v>
      </c>
      <c r="AF13" s="125" t="s">
        <v>363</v>
      </c>
      <c r="AG13" s="125" t="s">
        <v>364</v>
      </c>
      <c r="AH13" s="124" t="s">
        <v>288</v>
      </c>
      <c r="AI13" s="125" t="s">
        <v>365</v>
      </c>
      <c r="AJ13" s="125">
        <v>480</v>
      </c>
      <c r="AK13" s="125">
        <v>480</v>
      </c>
      <c r="AL13" s="125" t="s">
        <v>366</v>
      </c>
      <c r="AM13" s="125">
        <v>3044.49</v>
      </c>
      <c r="AN13" s="125">
        <v>1265.51</v>
      </c>
      <c r="AO13" s="125">
        <v>4310</v>
      </c>
      <c r="AP13" s="125">
        <v>26955.51</v>
      </c>
      <c r="AQ13" s="125">
        <v>4465.49</v>
      </c>
      <c r="AR13" s="124">
        <v>31421</v>
      </c>
      <c r="AS13" s="124">
        <v>5094.4399999999996</v>
      </c>
      <c r="AT13" s="124">
        <v>1635.56</v>
      </c>
      <c r="AU13" s="124">
        <v>6730</v>
      </c>
      <c r="AV13" s="124">
        <v>23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 t="s">
        <v>274</v>
      </c>
      <c r="BC13" s="125"/>
      <c r="BD13" s="125"/>
      <c r="BE13" s="125"/>
      <c r="BF13" s="125"/>
      <c r="BG13" s="95"/>
      <c r="BH13" s="97" t="s">
        <v>902</v>
      </c>
      <c r="BI13" s="95" t="s">
        <v>105</v>
      </c>
      <c r="BJ13" s="97" t="s">
        <v>903</v>
      </c>
      <c r="BK13" s="95"/>
      <c r="BL13" s="95" t="s">
        <v>109</v>
      </c>
      <c r="BM13" s="98" t="s">
        <v>114</v>
      </c>
      <c r="BN13" s="99" t="s">
        <v>194</v>
      </c>
      <c r="BO13" s="95" t="s">
        <v>234</v>
      </c>
      <c r="BP13" s="123">
        <v>15000</v>
      </c>
      <c r="BQ13" s="42" t="s">
        <v>197</v>
      </c>
      <c r="BR13" s="96" t="s">
        <v>920</v>
      </c>
    </row>
    <row r="14" spans="1:70" ht="30" customHeight="1" x14ac:dyDescent="0.3">
      <c r="A14" s="95">
        <v>10</v>
      </c>
      <c r="B14" s="124" t="s">
        <v>249</v>
      </c>
      <c r="C14" s="124" t="s">
        <v>250</v>
      </c>
      <c r="D14" s="124" t="s">
        <v>251</v>
      </c>
      <c r="E14" s="124" t="s">
        <v>252</v>
      </c>
      <c r="F14" s="124" t="s">
        <v>252</v>
      </c>
      <c r="G14" s="124" t="s">
        <v>253</v>
      </c>
      <c r="H14" s="124" t="s">
        <v>254</v>
      </c>
      <c r="I14" s="124">
        <v>210863</v>
      </c>
      <c r="J14" s="124" t="s">
        <v>367</v>
      </c>
      <c r="K14" s="124">
        <v>210863</v>
      </c>
      <c r="L14" s="124" t="s">
        <v>256</v>
      </c>
      <c r="M14" s="124" t="s">
        <v>257</v>
      </c>
      <c r="N14" s="124">
        <v>478280</v>
      </c>
      <c r="O14" s="124" t="s">
        <v>368</v>
      </c>
      <c r="P14" s="124">
        <v>749083</v>
      </c>
      <c r="Q14" s="124" t="s">
        <v>369</v>
      </c>
      <c r="R14" s="124" t="s">
        <v>260</v>
      </c>
      <c r="S14" s="124" t="s">
        <v>370</v>
      </c>
      <c r="T14" s="124" t="s">
        <v>370</v>
      </c>
      <c r="U14" s="124" t="s">
        <v>262</v>
      </c>
      <c r="V14" s="124" t="s">
        <v>263</v>
      </c>
      <c r="W14" s="124">
        <v>541</v>
      </c>
      <c r="X14" s="124" t="s">
        <v>264</v>
      </c>
      <c r="Y14" s="124">
        <v>354363010</v>
      </c>
      <c r="Z14" s="124" t="s">
        <v>371</v>
      </c>
      <c r="AA14" s="125" t="s">
        <v>372</v>
      </c>
      <c r="AB14" s="124">
        <v>40000</v>
      </c>
      <c r="AC14" s="124"/>
      <c r="AD14" s="124">
        <v>102</v>
      </c>
      <c r="AE14" s="124" t="s">
        <v>268</v>
      </c>
      <c r="AF14" s="125" t="s">
        <v>373</v>
      </c>
      <c r="AG14" s="125" t="s">
        <v>374</v>
      </c>
      <c r="AH14" s="124" t="s">
        <v>288</v>
      </c>
      <c r="AI14" s="125" t="s">
        <v>375</v>
      </c>
      <c r="AJ14" s="125">
        <v>500</v>
      </c>
      <c r="AK14" s="125">
        <v>500</v>
      </c>
      <c r="AL14" s="125" t="s">
        <v>376</v>
      </c>
      <c r="AM14" s="125">
        <v>40000</v>
      </c>
      <c r="AN14" s="125">
        <v>10619</v>
      </c>
      <c r="AO14" s="125">
        <v>50619</v>
      </c>
      <c r="AP14" s="125">
        <v>0</v>
      </c>
      <c r="AQ14" s="125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104</v>
      </c>
      <c r="AW14" s="124"/>
      <c r="AX14" s="124"/>
      <c r="AY14" s="124"/>
      <c r="AZ14" s="124"/>
      <c r="BA14" s="125"/>
      <c r="BB14" s="125" t="s">
        <v>377</v>
      </c>
      <c r="BC14" s="125"/>
      <c r="BD14" s="125"/>
      <c r="BE14" s="125"/>
      <c r="BF14" s="125"/>
      <c r="BG14" s="95"/>
      <c r="BH14" s="97" t="s">
        <v>902</v>
      </c>
      <c r="BI14" s="95" t="s">
        <v>105</v>
      </c>
      <c r="BJ14" s="97" t="s">
        <v>903</v>
      </c>
      <c r="BK14" s="95"/>
      <c r="BL14" s="95" t="s">
        <v>109</v>
      </c>
      <c r="BM14" s="98" t="s">
        <v>114</v>
      </c>
      <c r="BN14" s="99" t="s">
        <v>194</v>
      </c>
      <c r="BO14" s="95" t="s">
        <v>234</v>
      </c>
      <c r="BP14" s="123">
        <v>13000</v>
      </c>
      <c r="BQ14" s="42" t="s">
        <v>197</v>
      </c>
      <c r="BR14" s="96" t="s">
        <v>921</v>
      </c>
    </row>
    <row r="15" spans="1:70" ht="30" customHeight="1" x14ac:dyDescent="0.3">
      <c r="A15" s="95">
        <v>11</v>
      </c>
      <c r="B15" s="124" t="s">
        <v>249</v>
      </c>
      <c r="C15" s="124" t="s">
        <v>250</v>
      </c>
      <c r="D15" s="124" t="s">
        <v>251</v>
      </c>
      <c r="E15" s="124" t="s">
        <v>252</v>
      </c>
      <c r="F15" s="124" t="s">
        <v>252</v>
      </c>
      <c r="G15" s="124" t="s">
        <v>253</v>
      </c>
      <c r="H15" s="124" t="s">
        <v>254</v>
      </c>
      <c r="I15" s="124">
        <v>225820</v>
      </c>
      <c r="J15" s="124" t="s">
        <v>378</v>
      </c>
      <c r="K15" s="124">
        <v>225820</v>
      </c>
      <c r="L15" s="124" t="s">
        <v>333</v>
      </c>
      <c r="M15" s="124" t="s">
        <v>334</v>
      </c>
      <c r="N15" s="124">
        <v>542063</v>
      </c>
      <c r="O15" s="124" t="s">
        <v>379</v>
      </c>
      <c r="P15" s="124">
        <v>901692</v>
      </c>
      <c r="Q15" s="124" t="s">
        <v>380</v>
      </c>
      <c r="R15" s="124" t="s">
        <v>280</v>
      </c>
      <c r="S15" s="124" t="s">
        <v>381</v>
      </c>
      <c r="T15" s="124" t="s">
        <v>381</v>
      </c>
      <c r="U15" s="124" t="s">
        <v>262</v>
      </c>
      <c r="V15" s="124" t="s">
        <v>282</v>
      </c>
      <c r="W15" s="124">
        <v>0</v>
      </c>
      <c r="X15" s="124" t="s">
        <v>264</v>
      </c>
      <c r="Y15" s="124">
        <v>359115225</v>
      </c>
      <c r="Z15" s="124" t="s">
        <v>382</v>
      </c>
      <c r="AA15" s="125" t="s">
        <v>383</v>
      </c>
      <c r="AB15" s="124">
        <v>28000</v>
      </c>
      <c r="AC15" s="124" t="s">
        <v>308</v>
      </c>
      <c r="AD15" s="124">
        <v>75</v>
      </c>
      <c r="AE15" s="124" t="s">
        <v>285</v>
      </c>
      <c r="AF15" s="125" t="s">
        <v>322</v>
      </c>
      <c r="AG15" s="125" t="s">
        <v>384</v>
      </c>
      <c r="AH15" s="124" t="s">
        <v>271</v>
      </c>
      <c r="AI15" s="125" t="s">
        <v>385</v>
      </c>
      <c r="AJ15" s="125">
        <v>440</v>
      </c>
      <c r="AK15" s="125">
        <v>440</v>
      </c>
      <c r="AL15" s="125" t="s">
        <v>386</v>
      </c>
      <c r="AM15" s="125">
        <v>12276.74</v>
      </c>
      <c r="AN15" s="125">
        <v>4003.26</v>
      </c>
      <c r="AO15" s="125">
        <v>16280</v>
      </c>
      <c r="AP15" s="125">
        <v>15723.26</v>
      </c>
      <c r="AQ15" s="125">
        <v>1544.74</v>
      </c>
      <c r="AR15" s="124">
        <v>17268</v>
      </c>
      <c r="AS15" s="124">
        <v>6452.81</v>
      </c>
      <c r="AT15" s="124">
        <v>1027.19</v>
      </c>
      <c r="AU15" s="124">
        <v>7480</v>
      </c>
      <c r="AV15" s="124">
        <v>54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 t="s">
        <v>274</v>
      </c>
      <c r="BC15" s="125"/>
      <c r="BD15" s="125"/>
      <c r="BE15" s="125"/>
      <c r="BF15" s="125"/>
      <c r="BG15" s="123"/>
      <c r="BH15" s="97" t="s">
        <v>902</v>
      </c>
      <c r="BI15" s="95" t="s">
        <v>105</v>
      </c>
      <c r="BJ15" s="97" t="s">
        <v>903</v>
      </c>
      <c r="BK15" s="95"/>
      <c r="BL15" s="95" t="s">
        <v>109</v>
      </c>
      <c r="BM15" s="98" t="s">
        <v>114</v>
      </c>
      <c r="BN15" s="99" t="s">
        <v>194</v>
      </c>
      <c r="BO15" s="95" t="s">
        <v>234</v>
      </c>
      <c r="BP15" s="123">
        <v>22000</v>
      </c>
      <c r="BQ15" s="42" t="s">
        <v>197</v>
      </c>
      <c r="BR15" s="96" t="s">
        <v>922</v>
      </c>
    </row>
    <row r="16" spans="1:70" ht="30" customHeight="1" x14ac:dyDescent="0.3">
      <c r="A16" s="95">
        <v>12</v>
      </c>
      <c r="B16" s="124" t="s">
        <v>249</v>
      </c>
      <c r="C16" s="124" t="s">
        <v>250</v>
      </c>
      <c r="D16" s="124" t="s">
        <v>251</v>
      </c>
      <c r="E16" s="124" t="s">
        <v>252</v>
      </c>
      <c r="F16" s="124" t="s">
        <v>252</v>
      </c>
      <c r="G16" s="124" t="s">
        <v>253</v>
      </c>
      <c r="H16" s="124" t="s">
        <v>254</v>
      </c>
      <c r="I16" s="124">
        <v>208169</v>
      </c>
      <c r="J16" s="124" t="s">
        <v>325</v>
      </c>
      <c r="K16" s="124">
        <v>208169</v>
      </c>
      <c r="L16" s="124" t="s">
        <v>256</v>
      </c>
      <c r="M16" s="124" t="s">
        <v>257</v>
      </c>
      <c r="N16" s="124">
        <v>469880</v>
      </c>
      <c r="O16" s="124" t="s">
        <v>326</v>
      </c>
      <c r="P16" s="124">
        <v>752294</v>
      </c>
      <c r="Q16" s="124" t="s">
        <v>387</v>
      </c>
      <c r="R16" s="124" t="s">
        <v>260</v>
      </c>
      <c r="S16" s="124" t="s">
        <v>388</v>
      </c>
      <c r="T16" s="124" t="s">
        <v>388</v>
      </c>
      <c r="U16" s="124" t="s">
        <v>295</v>
      </c>
      <c r="V16" s="124" t="s">
        <v>263</v>
      </c>
      <c r="W16" s="124">
        <v>0</v>
      </c>
      <c r="X16" s="124" t="s">
        <v>329</v>
      </c>
      <c r="Y16" s="124">
        <v>359525019</v>
      </c>
      <c r="Z16" s="124" t="s">
        <v>389</v>
      </c>
      <c r="AA16" s="125" t="s">
        <v>390</v>
      </c>
      <c r="AB16" s="124">
        <v>65000</v>
      </c>
      <c r="AC16" s="124">
        <v>0</v>
      </c>
      <c r="AD16" s="124">
        <v>102</v>
      </c>
      <c r="AE16" s="124" t="s">
        <v>309</v>
      </c>
      <c r="AF16" s="125" t="s">
        <v>391</v>
      </c>
      <c r="AG16" s="125" t="s">
        <v>392</v>
      </c>
      <c r="AH16" s="124" t="s">
        <v>288</v>
      </c>
      <c r="AI16" s="125" t="s">
        <v>393</v>
      </c>
      <c r="AJ16" s="125">
        <v>810</v>
      </c>
      <c r="AK16" s="125">
        <v>810</v>
      </c>
      <c r="AL16" s="125" t="s">
        <v>386</v>
      </c>
      <c r="AM16" s="125">
        <v>4079.05</v>
      </c>
      <c r="AN16" s="125">
        <v>2400.9499999999998</v>
      </c>
      <c r="AO16" s="125">
        <v>6480</v>
      </c>
      <c r="AP16" s="125">
        <v>60920.95</v>
      </c>
      <c r="AQ16" s="125">
        <v>14618.05</v>
      </c>
      <c r="AR16" s="124">
        <v>75539</v>
      </c>
      <c r="AS16" s="124">
        <v>9198.49</v>
      </c>
      <c r="AT16" s="124">
        <v>4571.51</v>
      </c>
      <c r="AU16" s="124">
        <v>13770</v>
      </c>
      <c r="AV16" s="124">
        <v>25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 t="s">
        <v>274</v>
      </c>
      <c r="BC16" s="125"/>
      <c r="BD16" s="125"/>
      <c r="BE16" s="125"/>
      <c r="BF16" s="125"/>
      <c r="BG16" s="123"/>
      <c r="BH16" s="97" t="s">
        <v>902</v>
      </c>
      <c r="BI16" s="95" t="s">
        <v>105</v>
      </c>
      <c r="BJ16" s="97" t="s">
        <v>903</v>
      </c>
      <c r="BK16" s="95"/>
      <c r="BL16" s="95" t="s">
        <v>109</v>
      </c>
      <c r="BM16" s="98" t="s">
        <v>114</v>
      </c>
      <c r="BN16" s="99" t="s">
        <v>194</v>
      </c>
      <c r="BO16" s="95" t="s">
        <v>234</v>
      </c>
      <c r="BP16" s="123">
        <v>35000</v>
      </c>
      <c r="BQ16" s="42" t="s">
        <v>197</v>
      </c>
      <c r="BR16" s="96" t="s">
        <v>838</v>
      </c>
    </row>
    <row r="17" spans="1:70" ht="30" customHeight="1" x14ac:dyDescent="0.3">
      <c r="A17" s="95">
        <v>13</v>
      </c>
      <c r="B17" s="124" t="s">
        <v>249</v>
      </c>
      <c r="C17" s="124" t="s">
        <v>250</v>
      </c>
      <c r="D17" s="124" t="s">
        <v>251</v>
      </c>
      <c r="E17" s="124" t="s">
        <v>252</v>
      </c>
      <c r="F17" s="124" t="s">
        <v>252</v>
      </c>
      <c r="G17" s="124" t="s">
        <v>253</v>
      </c>
      <c r="H17" s="124" t="s">
        <v>254</v>
      </c>
      <c r="I17" s="124">
        <v>201790</v>
      </c>
      <c r="J17" s="124" t="s">
        <v>394</v>
      </c>
      <c r="K17" s="124">
        <v>201790</v>
      </c>
      <c r="L17" s="124" t="s">
        <v>256</v>
      </c>
      <c r="M17" s="124" t="s">
        <v>257</v>
      </c>
      <c r="N17" s="124">
        <v>541625</v>
      </c>
      <c r="O17" s="124" t="s">
        <v>395</v>
      </c>
      <c r="P17" s="124">
        <v>901046</v>
      </c>
      <c r="Q17" s="124" t="s">
        <v>396</v>
      </c>
      <c r="R17" s="124" t="s">
        <v>260</v>
      </c>
      <c r="S17" s="124" t="s">
        <v>397</v>
      </c>
      <c r="T17" s="124" t="s">
        <v>397</v>
      </c>
      <c r="U17" s="124" t="s">
        <v>262</v>
      </c>
      <c r="V17" s="124" t="s">
        <v>263</v>
      </c>
      <c r="W17" s="124">
        <v>541</v>
      </c>
      <c r="X17" s="124" t="s">
        <v>264</v>
      </c>
      <c r="Y17" s="124">
        <v>354447331</v>
      </c>
      <c r="Z17" s="124" t="s">
        <v>398</v>
      </c>
      <c r="AA17" s="125" t="s">
        <v>399</v>
      </c>
      <c r="AB17" s="124">
        <v>40000</v>
      </c>
      <c r="AC17" s="124" t="s">
        <v>400</v>
      </c>
      <c r="AD17" s="124">
        <v>102</v>
      </c>
      <c r="AE17" s="124" t="s">
        <v>268</v>
      </c>
      <c r="AF17" s="125" t="s">
        <v>354</v>
      </c>
      <c r="AG17" s="125" t="s">
        <v>401</v>
      </c>
      <c r="AH17" s="124" t="s">
        <v>271</v>
      </c>
      <c r="AI17" s="125" t="s">
        <v>402</v>
      </c>
      <c r="AJ17" s="125">
        <v>500</v>
      </c>
      <c r="AK17" s="125">
        <v>500</v>
      </c>
      <c r="AL17" s="125" t="s">
        <v>403</v>
      </c>
      <c r="AM17" s="125">
        <v>33135.1</v>
      </c>
      <c r="AN17" s="125">
        <v>10364.9</v>
      </c>
      <c r="AO17" s="125">
        <v>43500</v>
      </c>
      <c r="AP17" s="125">
        <v>6864.9</v>
      </c>
      <c r="AQ17" s="125">
        <v>254.1</v>
      </c>
      <c r="AR17" s="124">
        <v>7119</v>
      </c>
      <c r="AS17" s="124">
        <v>6864.9</v>
      </c>
      <c r="AT17" s="124">
        <v>254.1</v>
      </c>
      <c r="AU17" s="124">
        <v>7119</v>
      </c>
      <c r="AV17" s="124">
        <v>107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 t="s">
        <v>274</v>
      </c>
      <c r="BC17" s="125"/>
      <c r="BD17" s="125"/>
      <c r="BE17" s="125"/>
      <c r="BF17" s="125"/>
      <c r="BG17" s="123"/>
      <c r="BH17" s="97" t="s">
        <v>902</v>
      </c>
      <c r="BI17" s="95" t="s">
        <v>105</v>
      </c>
      <c r="BJ17" s="97" t="s">
        <v>903</v>
      </c>
      <c r="BK17" s="95"/>
      <c r="BL17" s="95" t="s">
        <v>109</v>
      </c>
      <c r="BM17" s="98" t="s">
        <v>114</v>
      </c>
      <c r="BN17" s="99" t="s">
        <v>194</v>
      </c>
      <c r="BO17" s="95" t="s">
        <v>234</v>
      </c>
      <c r="BP17" s="123">
        <v>10000</v>
      </c>
      <c r="BQ17" s="42" t="s">
        <v>197</v>
      </c>
      <c r="BR17" s="96" t="s">
        <v>839</v>
      </c>
    </row>
    <row r="18" spans="1:70" ht="30" customHeight="1" x14ac:dyDescent="0.3">
      <c r="A18" s="95">
        <v>14</v>
      </c>
      <c r="B18" s="124" t="s">
        <v>249</v>
      </c>
      <c r="C18" s="124" t="s">
        <v>250</v>
      </c>
      <c r="D18" s="124" t="s">
        <v>251</v>
      </c>
      <c r="E18" s="124" t="s">
        <v>252</v>
      </c>
      <c r="F18" s="124" t="s">
        <v>252</v>
      </c>
      <c r="G18" s="124" t="s">
        <v>253</v>
      </c>
      <c r="H18" s="124" t="s">
        <v>254</v>
      </c>
      <c r="I18" s="124">
        <v>228084</v>
      </c>
      <c r="J18" s="124" t="s">
        <v>404</v>
      </c>
      <c r="K18" s="124">
        <v>228084</v>
      </c>
      <c r="L18" s="124" t="s">
        <v>276</v>
      </c>
      <c r="M18" s="124" t="s">
        <v>277</v>
      </c>
      <c r="N18" s="124">
        <v>541679</v>
      </c>
      <c r="O18" s="124" t="s">
        <v>405</v>
      </c>
      <c r="P18" s="124">
        <v>901105</v>
      </c>
      <c r="Q18" s="124" t="s">
        <v>406</v>
      </c>
      <c r="R18" s="124" t="s">
        <v>260</v>
      </c>
      <c r="S18" s="124" t="s">
        <v>407</v>
      </c>
      <c r="T18" s="124" t="s">
        <v>407</v>
      </c>
      <c r="U18" s="124" t="s">
        <v>262</v>
      </c>
      <c r="V18" s="124" t="s">
        <v>282</v>
      </c>
      <c r="W18" s="124">
        <v>0</v>
      </c>
      <c r="X18" s="124" t="s">
        <v>264</v>
      </c>
      <c r="Y18" s="124">
        <v>359518543</v>
      </c>
      <c r="Z18" s="124" t="s">
        <v>408</v>
      </c>
      <c r="AA18" s="125" t="s">
        <v>409</v>
      </c>
      <c r="AB18" s="124">
        <v>65000</v>
      </c>
      <c r="AC18" s="124" t="s">
        <v>308</v>
      </c>
      <c r="AD18" s="124">
        <v>75</v>
      </c>
      <c r="AE18" s="124" t="s">
        <v>309</v>
      </c>
      <c r="AF18" s="125" t="s">
        <v>410</v>
      </c>
      <c r="AG18" s="125" t="s">
        <v>411</v>
      </c>
      <c r="AH18" s="124" t="s">
        <v>288</v>
      </c>
      <c r="AI18" s="125" t="s">
        <v>390</v>
      </c>
      <c r="AJ18" s="125">
        <v>1030</v>
      </c>
      <c r="AK18" s="125">
        <v>1030</v>
      </c>
      <c r="AL18" s="125" t="s">
        <v>313</v>
      </c>
      <c r="AM18" s="125">
        <v>19964.32</v>
      </c>
      <c r="AN18" s="125">
        <v>6815.68</v>
      </c>
      <c r="AO18" s="125">
        <v>26780</v>
      </c>
      <c r="AP18" s="125">
        <v>45035.68</v>
      </c>
      <c r="AQ18" s="125">
        <v>5560.32</v>
      </c>
      <c r="AR18" s="124">
        <v>50596</v>
      </c>
      <c r="AS18" s="124">
        <v>0</v>
      </c>
      <c r="AT18" s="124">
        <v>0</v>
      </c>
      <c r="AU18" s="124">
        <v>0</v>
      </c>
      <c r="AV18" s="124">
        <v>26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125" t="s">
        <v>274</v>
      </c>
      <c r="BC18" s="125"/>
      <c r="BD18" s="125"/>
      <c r="BE18" s="125"/>
      <c r="BF18" s="125"/>
      <c r="BG18" s="123"/>
      <c r="BH18" s="97" t="s">
        <v>902</v>
      </c>
      <c r="BI18" s="95" t="s">
        <v>105</v>
      </c>
      <c r="BJ18" s="97" t="s">
        <v>903</v>
      </c>
      <c r="BK18" s="95"/>
      <c r="BL18" s="95" t="s">
        <v>109</v>
      </c>
      <c r="BM18" s="98" t="s">
        <v>114</v>
      </c>
      <c r="BN18" s="99" t="s">
        <v>194</v>
      </c>
      <c r="BO18" s="95" t="s">
        <v>234</v>
      </c>
      <c r="BP18" s="123">
        <v>10000</v>
      </c>
      <c r="BQ18" s="42" t="s">
        <v>197</v>
      </c>
      <c r="BR18" s="96" t="s">
        <v>840</v>
      </c>
    </row>
    <row r="19" spans="1:70" ht="30" customHeight="1" x14ac:dyDescent="0.3">
      <c r="A19" s="95">
        <v>15</v>
      </c>
      <c r="B19" s="124" t="s">
        <v>249</v>
      </c>
      <c r="C19" s="124" t="s">
        <v>250</v>
      </c>
      <c r="D19" s="124" t="s">
        <v>251</v>
      </c>
      <c r="E19" s="124" t="s">
        <v>252</v>
      </c>
      <c r="F19" s="124" t="s">
        <v>252</v>
      </c>
      <c r="G19" s="124" t="s">
        <v>253</v>
      </c>
      <c r="H19" s="124" t="s">
        <v>254</v>
      </c>
      <c r="I19" s="124">
        <v>201936</v>
      </c>
      <c r="J19" s="124" t="s">
        <v>412</v>
      </c>
      <c r="K19" s="124">
        <v>201936</v>
      </c>
      <c r="L19" s="124" t="s">
        <v>256</v>
      </c>
      <c r="M19" s="124" t="s">
        <v>257</v>
      </c>
      <c r="N19" s="124">
        <v>541618</v>
      </c>
      <c r="O19" s="124" t="s">
        <v>413</v>
      </c>
      <c r="P19" s="124">
        <v>901039</v>
      </c>
      <c r="Q19" s="124" t="s">
        <v>414</v>
      </c>
      <c r="R19" s="124" t="s">
        <v>280</v>
      </c>
      <c r="S19" s="124" t="s">
        <v>415</v>
      </c>
      <c r="T19" s="124" t="s">
        <v>415</v>
      </c>
      <c r="U19" s="124" t="s">
        <v>295</v>
      </c>
      <c r="V19" s="124" t="s">
        <v>263</v>
      </c>
      <c r="W19" s="124">
        <v>0</v>
      </c>
      <c r="X19" s="124" t="s">
        <v>264</v>
      </c>
      <c r="Y19" s="124">
        <v>357656971</v>
      </c>
      <c r="Z19" s="124" t="s">
        <v>416</v>
      </c>
      <c r="AA19" s="125" t="s">
        <v>417</v>
      </c>
      <c r="AB19" s="124">
        <v>40000</v>
      </c>
      <c r="AC19" s="124" t="s">
        <v>267</v>
      </c>
      <c r="AD19" s="124">
        <v>75</v>
      </c>
      <c r="AE19" s="124" t="s">
        <v>285</v>
      </c>
      <c r="AF19" s="125" t="s">
        <v>418</v>
      </c>
      <c r="AG19" s="125" t="s">
        <v>419</v>
      </c>
      <c r="AH19" s="124" t="s">
        <v>271</v>
      </c>
      <c r="AI19" s="125" t="s">
        <v>420</v>
      </c>
      <c r="AJ19" s="125">
        <v>640</v>
      </c>
      <c r="AK19" s="125">
        <v>640</v>
      </c>
      <c r="AL19" s="125" t="s">
        <v>421</v>
      </c>
      <c r="AM19" s="125">
        <v>40000</v>
      </c>
      <c r="AN19" s="125">
        <v>7660</v>
      </c>
      <c r="AO19" s="125">
        <v>47660</v>
      </c>
      <c r="AP19" s="125">
        <v>0</v>
      </c>
      <c r="AQ19" s="125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76</v>
      </c>
      <c r="AW19" s="124"/>
      <c r="AX19" s="124"/>
      <c r="AY19" s="124"/>
      <c r="AZ19" s="124"/>
      <c r="BA19" s="125"/>
      <c r="BB19" s="125" t="s">
        <v>377</v>
      </c>
      <c r="BC19" s="125"/>
      <c r="BD19" s="125"/>
      <c r="BE19" s="125"/>
      <c r="BF19" s="125"/>
      <c r="BG19" s="123"/>
      <c r="BH19" s="97" t="s">
        <v>902</v>
      </c>
      <c r="BI19" s="95" t="s">
        <v>105</v>
      </c>
      <c r="BJ19" s="97" t="s">
        <v>903</v>
      </c>
      <c r="BK19" s="95"/>
      <c r="BL19" s="95" t="s">
        <v>109</v>
      </c>
      <c r="BM19" s="98" t="s">
        <v>114</v>
      </c>
      <c r="BN19" s="99" t="s">
        <v>194</v>
      </c>
      <c r="BO19" s="95" t="s">
        <v>234</v>
      </c>
      <c r="BP19" s="123">
        <v>15000</v>
      </c>
      <c r="BQ19" s="42" t="s">
        <v>197</v>
      </c>
      <c r="BR19" s="96" t="s">
        <v>841</v>
      </c>
    </row>
    <row r="20" spans="1:70" ht="30" customHeight="1" x14ac:dyDescent="0.3">
      <c r="A20" s="95">
        <v>16</v>
      </c>
      <c r="B20" s="124" t="s">
        <v>249</v>
      </c>
      <c r="C20" s="124" t="s">
        <v>250</v>
      </c>
      <c r="D20" s="124" t="s">
        <v>251</v>
      </c>
      <c r="E20" s="124" t="s">
        <v>252</v>
      </c>
      <c r="F20" s="124" t="s">
        <v>252</v>
      </c>
      <c r="G20" s="124" t="s">
        <v>253</v>
      </c>
      <c r="H20" s="124" t="s">
        <v>254</v>
      </c>
      <c r="I20" s="124">
        <v>205164</v>
      </c>
      <c r="J20" s="124" t="s">
        <v>422</v>
      </c>
      <c r="K20" s="124">
        <v>205164</v>
      </c>
      <c r="L20" s="124" t="s">
        <v>256</v>
      </c>
      <c r="M20" s="124" t="s">
        <v>257</v>
      </c>
      <c r="N20" s="124">
        <v>541685</v>
      </c>
      <c r="O20" s="124" t="s">
        <v>423</v>
      </c>
      <c r="P20" s="124">
        <v>901427</v>
      </c>
      <c r="Q20" s="124" t="s">
        <v>424</v>
      </c>
      <c r="R20" s="124" t="s">
        <v>260</v>
      </c>
      <c r="S20" s="124" t="s">
        <v>425</v>
      </c>
      <c r="T20" s="124" t="s">
        <v>425</v>
      </c>
      <c r="U20" s="124" t="s">
        <v>338</v>
      </c>
      <c r="V20" s="124" t="s">
        <v>263</v>
      </c>
      <c r="W20" s="124">
        <v>0</v>
      </c>
      <c r="X20" s="124" t="s">
        <v>264</v>
      </c>
      <c r="Y20" s="124">
        <v>356203489</v>
      </c>
      <c r="Z20" s="124" t="s">
        <v>426</v>
      </c>
      <c r="AA20" s="125" t="s">
        <v>427</v>
      </c>
      <c r="AB20" s="124">
        <v>40000</v>
      </c>
      <c r="AC20" s="124" t="s">
        <v>428</v>
      </c>
      <c r="AD20" s="124">
        <v>102</v>
      </c>
      <c r="AE20" s="124" t="s">
        <v>268</v>
      </c>
      <c r="AF20" s="125" t="s">
        <v>429</v>
      </c>
      <c r="AG20" s="125" t="s">
        <v>430</v>
      </c>
      <c r="AH20" s="124" t="s">
        <v>288</v>
      </c>
      <c r="AI20" s="125" t="s">
        <v>431</v>
      </c>
      <c r="AJ20" s="125">
        <v>500</v>
      </c>
      <c r="AK20" s="125">
        <v>500</v>
      </c>
      <c r="AL20" s="125" t="s">
        <v>403</v>
      </c>
      <c r="AM20" s="125">
        <v>27505.81</v>
      </c>
      <c r="AN20" s="125">
        <v>9994.19</v>
      </c>
      <c r="AO20" s="125">
        <v>37500</v>
      </c>
      <c r="AP20" s="125">
        <v>12494.19</v>
      </c>
      <c r="AQ20" s="125">
        <v>846.81</v>
      </c>
      <c r="AR20" s="124">
        <v>13341</v>
      </c>
      <c r="AS20" s="124">
        <v>8732.68</v>
      </c>
      <c r="AT20" s="124">
        <v>767.32</v>
      </c>
      <c r="AU20" s="124">
        <v>9500</v>
      </c>
      <c r="AV20" s="124">
        <v>94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125" t="s">
        <v>274</v>
      </c>
      <c r="BC20" s="125"/>
      <c r="BD20" s="125"/>
      <c r="BE20" s="125"/>
      <c r="BF20" s="125"/>
      <c r="BG20" s="123"/>
      <c r="BH20" s="97" t="s">
        <v>902</v>
      </c>
      <c r="BI20" s="95" t="s">
        <v>105</v>
      </c>
      <c r="BJ20" s="97" t="s">
        <v>903</v>
      </c>
      <c r="BK20" s="95"/>
      <c r="BL20" s="95" t="s">
        <v>109</v>
      </c>
      <c r="BM20" s="98" t="s">
        <v>114</v>
      </c>
      <c r="BN20" s="99" t="s">
        <v>194</v>
      </c>
      <c r="BO20" s="95" t="s">
        <v>234</v>
      </c>
      <c r="BP20" s="123">
        <v>18000</v>
      </c>
      <c r="BQ20" s="42" t="s">
        <v>197</v>
      </c>
      <c r="BR20" s="96" t="s">
        <v>842</v>
      </c>
    </row>
    <row r="21" spans="1:70" ht="30" customHeight="1" x14ac:dyDescent="0.3">
      <c r="A21" s="95">
        <v>17</v>
      </c>
      <c r="B21" s="124" t="s">
        <v>249</v>
      </c>
      <c r="C21" s="124" t="s">
        <v>250</v>
      </c>
      <c r="D21" s="124" t="s">
        <v>251</v>
      </c>
      <c r="E21" s="124" t="s">
        <v>252</v>
      </c>
      <c r="F21" s="124" t="s">
        <v>252</v>
      </c>
      <c r="G21" s="124" t="s">
        <v>253</v>
      </c>
      <c r="H21" s="124" t="s">
        <v>254</v>
      </c>
      <c r="I21" s="124">
        <v>201800</v>
      </c>
      <c r="J21" s="124" t="s">
        <v>302</v>
      </c>
      <c r="K21" s="124">
        <v>201800</v>
      </c>
      <c r="L21" s="124" t="s">
        <v>256</v>
      </c>
      <c r="M21" s="124" t="s">
        <v>257</v>
      </c>
      <c r="N21" s="124">
        <v>541670</v>
      </c>
      <c r="O21" s="124" t="s">
        <v>432</v>
      </c>
      <c r="P21" s="124">
        <v>901097</v>
      </c>
      <c r="Q21" s="124" t="s">
        <v>433</v>
      </c>
      <c r="R21" s="124" t="s">
        <v>260</v>
      </c>
      <c r="S21" s="124" t="s">
        <v>434</v>
      </c>
      <c r="T21" s="124" t="s">
        <v>434</v>
      </c>
      <c r="U21" s="124" t="s">
        <v>262</v>
      </c>
      <c r="V21" s="124" t="s">
        <v>263</v>
      </c>
      <c r="W21" s="124">
        <v>541</v>
      </c>
      <c r="X21" s="124" t="s">
        <v>264</v>
      </c>
      <c r="Y21" s="124">
        <v>354452063</v>
      </c>
      <c r="Z21" s="124" t="s">
        <v>435</v>
      </c>
      <c r="AA21" s="125" t="s">
        <v>436</v>
      </c>
      <c r="AB21" s="124">
        <v>40000</v>
      </c>
      <c r="AC21" s="124" t="s">
        <v>267</v>
      </c>
      <c r="AD21" s="124">
        <v>102</v>
      </c>
      <c r="AE21" s="124" t="s">
        <v>268</v>
      </c>
      <c r="AF21" s="125" t="s">
        <v>354</v>
      </c>
      <c r="AG21" s="125" t="s">
        <v>437</v>
      </c>
      <c r="AH21" s="124" t="s">
        <v>271</v>
      </c>
      <c r="AI21" s="125" t="s">
        <v>438</v>
      </c>
      <c r="AJ21" s="125">
        <v>500</v>
      </c>
      <c r="AK21" s="125">
        <v>500</v>
      </c>
      <c r="AL21" s="125" t="s">
        <v>273</v>
      </c>
      <c r="AM21" s="125">
        <v>33394.6</v>
      </c>
      <c r="AN21" s="125">
        <v>10605.4</v>
      </c>
      <c r="AO21" s="125">
        <v>44000</v>
      </c>
      <c r="AP21" s="125">
        <v>6605.4</v>
      </c>
      <c r="AQ21" s="125">
        <v>235.6</v>
      </c>
      <c r="AR21" s="124">
        <v>6841</v>
      </c>
      <c r="AS21" s="124">
        <v>6605.4</v>
      </c>
      <c r="AT21" s="124">
        <v>235.6</v>
      </c>
      <c r="AU21" s="124">
        <v>6841</v>
      </c>
      <c r="AV21" s="124">
        <v>106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125" t="s">
        <v>274</v>
      </c>
      <c r="BC21" s="125"/>
      <c r="BD21" s="125"/>
      <c r="BE21" s="125"/>
      <c r="BF21" s="125"/>
      <c r="BG21" s="123"/>
      <c r="BH21" s="97" t="s">
        <v>902</v>
      </c>
      <c r="BI21" s="95" t="s">
        <v>105</v>
      </c>
      <c r="BJ21" s="97" t="s">
        <v>903</v>
      </c>
      <c r="BK21" s="95"/>
      <c r="BL21" s="95" t="s">
        <v>109</v>
      </c>
      <c r="BM21" s="98" t="s">
        <v>114</v>
      </c>
      <c r="BN21" s="99" t="s">
        <v>194</v>
      </c>
      <c r="BO21" s="95" t="s">
        <v>234</v>
      </c>
      <c r="BP21" s="123">
        <v>16000</v>
      </c>
      <c r="BQ21" s="42" t="s">
        <v>197</v>
      </c>
      <c r="BR21" s="96" t="s">
        <v>843</v>
      </c>
    </row>
    <row r="22" spans="1:70" ht="30" customHeight="1" x14ac:dyDescent="0.3">
      <c r="A22" s="95">
        <v>18</v>
      </c>
      <c r="B22" s="124" t="s">
        <v>249</v>
      </c>
      <c r="C22" s="124" t="s">
        <v>250</v>
      </c>
      <c r="D22" s="124" t="s">
        <v>251</v>
      </c>
      <c r="E22" s="124" t="s">
        <v>252</v>
      </c>
      <c r="F22" s="124" t="s">
        <v>252</v>
      </c>
      <c r="G22" s="124" t="s">
        <v>253</v>
      </c>
      <c r="H22" s="124" t="s">
        <v>254</v>
      </c>
      <c r="I22" s="124">
        <v>225643</v>
      </c>
      <c r="J22" s="124" t="s">
        <v>275</v>
      </c>
      <c r="K22" s="124">
        <v>225643</v>
      </c>
      <c r="L22" s="124" t="s">
        <v>276</v>
      </c>
      <c r="M22" s="124" t="s">
        <v>277</v>
      </c>
      <c r="N22" s="124">
        <v>541652</v>
      </c>
      <c r="O22" s="124" t="s">
        <v>439</v>
      </c>
      <c r="P22" s="124">
        <v>901078</v>
      </c>
      <c r="Q22" s="124" t="s">
        <v>440</v>
      </c>
      <c r="R22" s="124" t="s">
        <v>260</v>
      </c>
      <c r="S22" s="124" t="s">
        <v>441</v>
      </c>
      <c r="T22" s="124" t="s">
        <v>441</v>
      </c>
      <c r="U22" s="124" t="s">
        <v>262</v>
      </c>
      <c r="V22" s="124" t="s">
        <v>263</v>
      </c>
      <c r="W22" s="124">
        <v>0</v>
      </c>
      <c r="X22" s="124" t="s">
        <v>264</v>
      </c>
      <c r="Y22" s="124">
        <v>359006533</v>
      </c>
      <c r="Z22" s="124" t="s">
        <v>442</v>
      </c>
      <c r="AA22" s="125" t="s">
        <v>443</v>
      </c>
      <c r="AB22" s="124">
        <v>22000</v>
      </c>
      <c r="AC22" s="124" t="s">
        <v>428</v>
      </c>
      <c r="AD22" s="124">
        <v>75</v>
      </c>
      <c r="AE22" s="124" t="s">
        <v>342</v>
      </c>
      <c r="AF22" s="125" t="s">
        <v>444</v>
      </c>
      <c r="AG22" s="125" t="s">
        <v>445</v>
      </c>
      <c r="AH22" s="124" t="s">
        <v>288</v>
      </c>
      <c r="AI22" s="125" t="s">
        <v>446</v>
      </c>
      <c r="AJ22" s="125">
        <v>350</v>
      </c>
      <c r="AK22" s="125">
        <v>350</v>
      </c>
      <c r="AL22" s="125" t="s">
        <v>403</v>
      </c>
      <c r="AM22" s="125">
        <v>10681.72</v>
      </c>
      <c r="AN22" s="125">
        <v>3318.28</v>
      </c>
      <c r="AO22" s="125">
        <v>14000</v>
      </c>
      <c r="AP22" s="125">
        <v>11318.28</v>
      </c>
      <c r="AQ22" s="125">
        <v>998.72</v>
      </c>
      <c r="AR22" s="124">
        <v>12317</v>
      </c>
      <c r="AS22" s="124">
        <v>5876.35</v>
      </c>
      <c r="AT22" s="124">
        <v>773.65</v>
      </c>
      <c r="AU22" s="124">
        <v>6650</v>
      </c>
      <c r="AV22" s="124">
        <v>59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 t="s">
        <v>274</v>
      </c>
      <c r="BC22" s="125"/>
      <c r="BD22" s="125"/>
      <c r="BE22" s="125"/>
      <c r="BF22" s="125"/>
      <c r="BG22" s="123"/>
      <c r="BH22" s="97" t="s">
        <v>902</v>
      </c>
      <c r="BI22" s="95" t="s">
        <v>105</v>
      </c>
      <c r="BJ22" s="97" t="s">
        <v>903</v>
      </c>
      <c r="BK22" s="95"/>
      <c r="BL22" s="95" t="s">
        <v>109</v>
      </c>
      <c r="BM22" s="98" t="s">
        <v>114</v>
      </c>
      <c r="BN22" s="99" t="s">
        <v>194</v>
      </c>
      <c r="BO22" s="95" t="s">
        <v>234</v>
      </c>
      <c r="BP22" s="123">
        <v>10000</v>
      </c>
      <c r="BQ22" s="42" t="s">
        <v>197</v>
      </c>
      <c r="BR22" s="96" t="s">
        <v>844</v>
      </c>
    </row>
    <row r="23" spans="1:70" ht="30" customHeight="1" x14ac:dyDescent="0.3">
      <c r="A23" s="95">
        <v>19</v>
      </c>
      <c r="B23" s="124" t="s">
        <v>249</v>
      </c>
      <c r="C23" s="124" t="s">
        <v>250</v>
      </c>
      <c r="D23" s="124" t="s">
        <v>251</v>
      </c>
      <c r="E23" s="124" t="s">
        <v>252</v>
      </c>
      <c r="F23" s="124" t="s">
        <v>252</v>
      </c>
      <c r="G23" s="124" t="s">
        <v>253</v>
      </c>
      <c r="H23" s="124" t="s">
        <v>254</v>
      </c>
      <c r="I23" s="124">
        <v>208804</v>
      </c>
      <c r="J23" s="124" t="s">
        <v>447</v>
      </c>
      <c r="K23" s="124">
        <v>208804</v>
      </c>
      <c r="L23" s="124" t="s">
        <v>276</v>
      </c>
      <c r="M23" s="124" t="s">
        <v>277</v>
      </c>
      <c r="N23" s="124">
        <v>541674</v>
      </c>
      <c r="O23" s="124" t="s">
        <v>448</v>
      </c>
      <c r="P23" s="124">
        <v>901100</v>
      </c>
      <c r="Q23" s="124" t="s">
        <v>449</v>
      </c>
      <c r="R23" s="124" t="s">
        <v>260</v>
      </c>
      <c r="S23" s="124" t="s">
        <v>450</v>
      </c>
      <c r="T23" s="124" t="s">
        <v>450</v>
      </c>
      <c r="U23" s="124" t="s">
        <v>295</v>
      </c>
      <c r="V23" s="124" t="s">
        <v>263</v>
      </c>
      <c r="W23" s="124">
        <v>0</v>
      </c>
      <c r="X23" s="124" t="s">
        <v>451</v>
      </c>
      <c r="Y23" s="124">
        <v>359612241</v>
      </c>
      <c r="Z23" s="124" t="s">
        <v>452</v>
      </c>
      <c r="AA23" s="125" t="s">
        <v>453</v>
      </c>
      <c r="AB23" s="124">
        <v>65000</v>
      </c>
      <c r="AC23" s="124" t="s">
        <v>308</v>
      </c>
      <c r="AD23" s="124">
        <v>102</v>
      </c>
      <c r="AE23" s="124" t="s">
        <v>309</v>
      </c>
      <c r="AF23" s="125" t="s">
        <v>454</v>
      </c>
      <c r="AG23" s="125" t="s">
        <v>455</v>
      </c>
      <c r="AH23" s="124" t="s">
        <v>288</v>
      </c>
      <c r="AI23" s="125" t="s">
        <v>456</v>
      </c>
      <c r="AJ23" s="125">
        <v>810</v>
      </c>
      <c r="AK23" s="125">
        <v>810</v>
      </c>
      <c r="AL23" s="125" t="s">
        <v>457</v>
      </c>
      <c r="AM23" s="125">
        <v>4791.2</v>
      </c>
      <c r="AN23" s="125">
        <v>3068.8</v>
      </c>
      <c r="AO23" s="125">
        <v>7860</v>
      </c>
      <c r="AP23" s="125">
        <v>60208.800000000003</v>
      </c>
      <c r="AQ23" s="125">
        <v>14092.2</v>
      </c>
      <c r="AR23" s="124">
        <v>74301</v>
      </c>
      <c r="AS23" s="124">
        <v>6711.45</v>
      </c>
      <c r="AT23" s="124">
        <v>3248.55</v>
      </c>
      <c r="AU23" s="124">
        <v>9960</v>
      </c>
      <c r="AV23" s="124">
        <v>22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 t="s">
        <v>274</v>
      </c>
      <c r="BC23" s="125"/>
      <c r="BD23" s="125"/>
      <c r="BE23" s="125"/>
      <c r="BF23" s="125"/>
      <c r="BG23" s="123"/>
      <c r="BH23" s="97" t="s">
        <v>902</v>
      </c>
      <c r="BI23" s="95" t="s">
        <v>105</v>
      </c>
      <c r="BJ23" s="97" t="s">
        <v>903</v>
      </c>
      <c r="BK23" s="95"/>
      <c r="BL23" s="95" t="s">
        <v>109</v>
      </c>
      <c r="BM23" s="98" t="s">
        <v>114</v>
      </c>
      <c r="BN23" s="99" t="s">
        <v>194</v>
      </c>
      <c r="BO23" s="95" t="s">
        <v>234</v>
      </c>
      <c r="BP23" s="123">
        <v>26000</v>
      </c>
      <c r="BQ23" s="42" t="s">
        <v>197</v>
      </c>
      <c r="BR23" s="96" t="s">
        <v>845</v>
      </c>
    </row>
    <row r="24" spans="1:70" ht="30" customHeight="1" x14ac:dyDescent="0.3">
      <c r="A24" s="95">
        <v>20</v>
      </c>
      <c r="B24" s="124" t="s">
        <v>249</v>
      </c>
      <c r="C24" s="124" t="s">
        <v>250</v>
      </c>
      <c r="D24" s="124" t="s">
        <v>251</v>
      </c>
      <c r="E24" s="124" t="s">
        <v>252</v>
      </c>
      <c r="F24" s="124" t="s">
        <v>252</v>
      </c>
      <c r="G24" s="124" t="s">
        <v>253</v>
      </c>
      <c r="H24" s="124" t="s">
        <v>254</v>
      </c>
      <c r="I24" s="124">
        <v>210589</v>
      </c>
      <c r="J24" s="124" t="s">
        <v>332</v>
      </c>
      <c r="K24" s="124">
        <v>210589</v>
      </c>
      <c r="L24" s="124" t="s">
        <v>333</v>
      </c>
      <c r="M24" s="124" t="s">
        <v>334</v>
      </c>
      <c r="N24" s="124">
        <v>535293</v>
      </c>
      <c r="O24" s="124" t="s">
        <v>335</v>
      </c>
      <c r="P24" s="124">
        <v>892255</v>
      </c>
      <c r="Q24" s="124" t="s">
        <v>336</v>
      </c>
      <c r="R24" s="124" t="s">
        <v>280</v>
      </c>
      <c r="S24" s="124" t="s">
        <v>458</v>
      </c>
      <c r="T24" s="124" t="s">
        <v>458</v>
      </c>
      <c r="U24" s="124" t="s">
        <v>295</v>
      </c>
      <c r="V24" s="124" t="s">
        <v>263</v>
      </c>
      <c r="W24" s="124">
        <v>0</v>
      </c>
      <c r="X24" s="124" t="s">
        <v>264</v>
      </c>
      <c r="Y24" s="124">
        <v>359488668</v>
      </c>
      <c r="Z24" s="124" t="s">
        <v>459</v>
      </c>
      <c r="AA24" s="125" t="s">
        <v>460</v>
      </c>
      <c r="AB24" s="124">
        <v>30000</v>
      </c>
      <c r="AC24" s="124">
        <v>0</v>
      </c>
      <c r="AD24" s="124">
        <v>75</v>
      </c>
      <c r="AE24" s="124" t="s">
        <v>285</v>
      </c>
      <c r="AF24" s="125" t="s">
        <v>461</v>
      </c>
      <c r="AG24" s="125" t="s">
        <v>462</v>
      </c>
      <c r="AH24" s="124" t="s">
        <v>288</v>
      </c>
      <c r="AI24" s="125" t="s">
        <v>463</v>
      </c>
      <c r="AJ24" s="125">
        <v>480</v>
      </c>
      <c r="AK24" s="125">
        <v>480</v>
      </c>
      <c r="AL24" s="125" t="s">
        <v>464</v>
      </c>
      <c r="AM24" s="125">
        <v>9204.31</v>
      </c>
      <c r="AN24" s="125">
        <v>3275.69</v>
      </c>
      <c r="AO24" s="125">
        <v>12480</v>
      </c>
      <c r="AP24" s="125">
        <v>20795.689999999999</v>
      </c>
      <c r="AQ24" s="125">
        <v>2541.31</v>
      </c>
      <c r="AR24" s="124">
        <v>23337</v>
      </c>
      <c r="AS24" s="124">
        <v>0</v>
      </c>
      <c r="AT24" s="124">
        <v>0</v>
      </c>
      <c r="AU24" s="124">
        <v>0</v>
      </c>
      <c r="AV24" s="124">
        <v>26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 t="s">
        <v>274</v>
      </c>
      <c r="BC24" s="125"/>
      <c r="BD24" s="125"/>
      <c r="BE24" s="125"/>
      <c r="BF24" s="125"/>
      <c r="BG24" s="123"/>
      <c r="BH24" s="97" t="s">
        <v>902</v>
      </c>
      <c r="BI24" s="95" t="s">
        <v>105</v>
      </c>
      <c r="BJ24" s="97" t="s">
        <v>903</v>
      </c>
      <c r="BK24" s="95"/>
      <c r="BL24" s="95" t="s">
        <v>109</v>
      </c>
      <c r="BM24" s="98" t="s">
        <v>114</v>
      </c>
      <c r="BN24" s="99" t="s">
        <v>194</v>
      </c>
      <c r="BO24" s="95" t="s">
        <v>234</v>
      </c>
      <c r="BP24" s="123">
        <v>10000</v>
      </c>
      <c r="BQ24" s="42" t="s">
        <v>197</v>
      </c>
      <c r="BR24" s="96" t="s">
        <v>846</v>
      </c>
    </row>
    <row r="25" spans="1:70" ht="30" customHeight="1" x14ac:dyDescent="0.3">
      <c r="A25" s="95">
        <v>21</v>
      </c>
      <c r="B25" s="124" t="s">
        <v>249</v>
      </c>
      <c r="C25" s="124" t="s">
        <v>250</v>
      </c>
      <c r="D25" s="124" t="s">
        <v>251</v>
      </c>
      <c r="E25" s="124" t="s">
        <v>252</v>
      </c>
      <c r="F25" s="124" t="s">
        <v>252</v>
      </c>
      <c r="G25" s="124" t="s">
        <v>253</v>
      </c>
      <c r="H25" s="124" t="s">
        <v>254</v>
      </c>
      <c r="I25" s="124">
        <v>208169</v>
      </c>
      <c r="J25" s="124" t="s">
        <v>325</v>
      </c>
      <c r="K25" s="124">
        <v>208169</v>
      </c>
      <c r="L25" s="124" t="s">
        <v>256</v>
      </c>
      <c r="M25" s="124" t="s">
        <v>257</v>
      </c>
      <c r="N25" s="124">
        <v>469880</v>
      </c>
      <c r="O25" s="124" t="s">
        <v>326</v>
      </c>
      <c r="P25" s="124">
        <v>752294</v>
      </c>
      <c r="Q25" s="124" t="s">
        <v>387</v>
      </c>
      <c r="R25" s="124" t="s">
        <v>280</v>
      </c>
      <c r="S25" s="124" t="s">
        <v>465</v>
      </c>
      <c r="T25" s="124" t="s">
        <v>465</v>
      </c>
      <c r="U25" s="124" t="s">
        <v>262</v>
      </c>
      <c r="V25" s="124" t="s">
        <v>263</v>
      </c>
      <c r="W25" s="124">
        <v>0</v>
      </c>
      <c r="X25" s="124" t="s">
        <v>466</v>
      </c>
      <c r="Y25" s="124">
        <v>359162410</v>
      </c>
      <c r="Z25" s="124" t="s">
        <v>467</v>
      </c>
      <c r="AA25" s="125" t="s">
        <v>468</v>
      </c>
      <c r="AB25" s="124">
        <v>30000</v>
      </c>
      <c r="AC25" s="124">
        <v>0</v>
      </c>
      <c r="AD25" s="124">
        <v>75</v>
      </c>
      <c r="AE25" s="124" t="s">
        <v>285</v>
      </c>
      <c r="AF25" s="125" t="s">
        <v>469</v>
      </c>
      <c r="AG25" s="125" t="s">
        <v>470</v>
      </c>
      <c r="AH25" s="124" t="s">
        <v>288</v>
      </c>
      <c r="AI25" s="125" t="s">
        <v>471</v>
      </c>
      <c r="AJ25" s="125">
        <v>480</v>
      </c>
      <c r="AK25" s="125">
        <v>480</v>
      </c>
      <c r="AL25" s="125" t="s">
        <v>386</v>
      </c>
      <c r="AM25" s="125">
        <v>13075.7</v>
      </c>
      <c r="AN25" s="125">
        <v>4204.3</v>
      </c>
      <c r="AO25" s="125">
        <v>17280</v>
      </c>
      <c r="AP25" s="125">
        <v>16924.3</v>
      </c>
      <c r="AQ25" s="125">
        <v>1641.7</v>
      </c>
      <c r="AR25" s="124">
        <v>18566</v>
      </c>
      <c r="AS25" s="124">
        <v>7058.59</v>
      </c>
      <c r="AT25" s="124">
        <v>1101.4100000000001</v>
      </c>
      <c r="AU25" s="124">
        <v>8160</v>
      </c>
      <c r="AV25" s="124">
        <v>53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 t="s">
        <v>274</v>
      </c>
      <c r="BC25" s="125"/>
      <c r="BD25" s="125"/>
      <c r="BE25" s="125"/>
      <c r="BF25" s="125"/>
      <c r="BG25" s="123"/>
      <c r="BH25" s="97" t="s">
        <v>902</v>
      </c>
      <c r="BI25" s="95" t="s">
        <v>105</v>
      </c>
      <c r="BJ25" s="97" t="s">
        <v>903</v>
      </c>
      <c r="BK25" s="95"/>
      <c r="BL25" s="95" t="s">
        <v>109</v>
      </c>
      <c r="BM25" s="98" t="s">
        <v>114</v>
      </c>
      <c r="BN25" s="99" t="s">
        <v>194</v>
      </c>
      <c r="BO25" s="95" t="s">
        <v>234</v>
      </c>
      <c r="BP25" s="123">
        <v>19200</v>
      </c>
      <c r="BQ25" s="42" t="s">
        <v>197</v>
      </c>
      <c r="BR25" s="96" t="s">
        <v>847</v>
      </c>
    </row>
    <row r="26" spans="1:70" ht="30" customHeight="1" x14ac:dyDescent="0.3">
      <c r="A26" s="95">
        <v>22</v>
      </c>
      <c r="B26" s="124" t="s">
        <v>249</v>
      </c>
      <c r="C26" s="124" t="s">
        <v>250</v>
      </c>
      <c r="D26" s="124" t="s">
        <v>251</v>
      </c>
      <c r="E26" s="124" t="s">
        <v>252</v>
      </c>
      <c r="F26" s="124" t="s">
        <v>252</v>
      </c>
      <c r="G26" s="124" t="s">
        <v>253</v>
      </c>
      <c r="H26" s="124" t="s">
        <v>254</v>
      </c>
      <c r="I26" s="124">
        <v>208729</v>
      </c>
      <c r="J26" s="124" t="s">
        <v>291</v>
      </c>
      <c r="K26" s="124">
        <v>208729</v>
      </c>
      <c r="L26" s="124" t="s">
        <v>256</v>
      </c>
      <c r="M26" s="124" t="s">
        <v>257</v>
      </c>
      <c r="N26" s="124">
        <v>471182</v>
      </c>
      <c r="O26" s="124" t="s">
        <v>292</v>
      </c>
      <c r="P26" s="124">
        <v>731818</v>
      </c>
      <c r="Q26" s="124" t="s">
        <v>293</v>
      </c>
      <c r="R26" s="124" t="s">
        <v>260</v>
      </c>
      <c r="S26" s="124" t="s">
        <v>472</v>
      </c>
      <c r="T26" s="124" t="s">
        <v>472</v>
      </c>
      <c r="U26" s="124" t="s">
        <v>295</v>
      </c>
      <c r="V26" s="124" t="s">
        <v>263</v>
      </c>
      <c r="W26" s="124">
        <v>0</v>
      </c>
      <c r="X26" s="124" t="s">
        <v>473</v>
      </c>
      <c r="Y26" s="124">
        <v>359389197</v>
      </c>
      <c r="Z26" s="124" t="s">
        <v>474</v>
      </c>
      <c r="AA26" s="125" t="s">
        <v>475</v>
      </c>
      <c r="AB26" s="124">
        <v>65000</v>
      </c>
      <c r="AC26" s="124">
        <v>0</v>
      </c>
      <c r="AD26" s="124">
        <v>102</v>
      </c>
      <c r="AE26" s="124" t="s">
        <v>309</v>
      </c>
      <c r="AF26" s="125" t="s">
        <v>354</v>
      </c>
      <c r="AG26" s="125" t="s">
        <v>355</v>
      </c>
      <c r="AH26" s="124" t="s">
        <v>271</v>
      </c>
      <c r="AI26" s="125" t="s">
        <v>312</v>
      </c>
      <c r="AJ26" s="125">
        <v>810</v>
      </c>
      <c r="AK26" s="125">
        <v>810</v>
      </c>
      <c r="AL26" s="125" t="s">
        <v>386</v>
      </c>
      <c r="AM26" s="125">
        <v>5510.37</v>
      </c>
      <c r="AN26" s="125">
        <v>3399.63</v>
      </c>
      <c r="AO26" s="125">
        <v>8910</v>
      </c>
      <c r="AP26" s="125">
        <v>59489.63</v>
      </c>
      <c r="AQ26" s="125">
        <v>13832.37</v>
      </c>
      <c r="AR26" s="124">
        <v>73322</v>
      </c>
      <c r="AS26" s="124">
        <v>9890.36</v>
      </c>
      <c r="AT26" s="124">
        <v>4689.6400000000003</v>
      </c>
      <c r="AU26" s="124">
        <v>14580</v>
      </c>
      <c r="AV26" s="124">
        <v>29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 t="s">
        <v>274</v>
      </c>
      <c r="BC26" s="125"/>
      <c r="BD26" s="125"/>
      <c r="BE26" s="125"/>
      <c r="BF26" s="125"/>
      <c r="BG26" s="123"/>
      <c r="BH26" s="97" t="s">
        <v>902</v>
      </c>
      <c r="BI26" s="95" t="s">
        <v>105</v>
      </c>
      <c r="BJ26" s="97" t="s">
        <v>903</v>
      </c>
      <c r="BK26" s="95"/>
      <c r="BL26" s="95" t="s">
        <v>109</v>
      </c>
      <c r="BM26" s="98" t="s">
        <v>114</v>
      </c>
      <c r="BN26" s="99" t="s">
        <v>194</v>
      </c>
      <c r="BO26" s="95" t="s">
        <v>234</v>
      </c>
      <c r="BP26" s="123">
        <v>45000</v>
      </c>
      <c r="BQ26" s="42" t="s">
        <v>197</v>
      </c>
      <c r="BR26" s="96" t="s">
        <v>848</v>
      </c>
    </row>
    <row r="27" spans="1:70" ht="30" customHeight="1" x14ac:dyDescent="0.3">
      <c r="A27" s="95">
        <v>23</v>
      </c>
      <c r="B27" s="124" t="s">
        <v>249</v>
      </c>
      <c r="C27" s="124" t="s">
        <v>250</v>
      </c>
      <c r="D27" s="124" t="s">
        <v>251</v>
      </c>
      <c r="E27" s="124" t="s">
        <v>252</v>
      </c>
      <c r="F27" s="124" t="s">
        <v>252</v>
      </c>
      <c r="G27" s="124" t="s">
        <v>253</v>
      </c>
      <c r="H27" s="124" t="s">
        <v>254</v>
      </c>
      <c r="I27" s="124">
        <v>208804</v>
      </c>
      <c r="J27" s="124" t="s">
        <v>447</v>
      </c>
      <c r="K27" s="124">
        <v>208804</v>
      </c>
      <c r="L27" s="124" t="s">
        <v>276</v>
      </c>
      <c r="M27" s="124" t="s">
        <v>277</v>
      </c>
      <c r="N27" s="124">
        <v>541673</v>
      </c>
      <c r="O27" s="124" t="s">
        <v>476</v>
      </c>
      <c r="P27" s="124">
        <v>901099</v>
      </c>
      <c r="Q27" s="124" t="s">
        <v>477</v>
      </c>
      <c r="R27" s="124" t="s">
        <v>280</v>
      </c>
      <c r="S27" s="124" t="s">
        <v>478</v>
      </c>
      <c r="T27" s="124" t="s">
        <v>478</v>
      </c>
      <c r="U27" s="124" t="s">
        <v>295</v>
      </c>
      <c r="V27" s="124" t="s">
        <v>263</v>
      </c>
      <c r="W27" s="124">
        <v>0</v>
      </c>
      <c r="X27" s="124" t="s">
        <v>264</v>
      </c>
      <c r="Y27" s="124">
        <v>359392150</v>
      </c>
      <c r="Z27" s="124" t="s">
        <v>479</v>
      </c>
      <c r="AA27" s="125" t="s">
        <v>475</v>
      </c>
      <c r="AB27" s="124">
        <v>30000</v>
      </c>
      <c r="AC27" s="124" t="s">
        <v>308</v>
      </c>
      <c r="AD27" s="124">
        <v>75</v>
      </c>
      <c r="AE27" s="124" t="s">
        <v>285</v>
      </c>
      <c r="AF27" s="125" t="s">
        <v>480</v>
      </c>
      <c r="AG27" s="125" t="s">
        <v>481</v>
      </c>
      <c r="AH27" s="124" t="s">
        <v>288</v>
      </c>
      <c r="AI27" s="125" t="s">
        <v>312</v>
      </c>
      <c r="AJ27" s="125">
        <v>480</v>
      </c>
      <c r="AK27" s="125">
        <v>480</v>
      </c>
      <c r="AL27" s="125" t="s">
        <v>313</v>
      </c>
      <c r="AM27" s="125">
        <v>10400.07</v>
      </c>
      <c r="AN27" s="125">
        <v>3519.93</v>
      </c>
      <c r="AO27" s="125">
        <v>13920</v>
      </c>
      <c r="AP27" s="125">
        <v>19599.93</v>
      </c>
      <c r="AQ27" s="125">
        <v>2239.0700000000002</v>
      </c>
      <c r="AR27" s="124">
        <v>21839</v>
      </c>
      <c r="AS27" s="124">
        <v>0</v>
      </c>
      <c r="AT27" s="124">
        <v>0</v>
      </c>
      <c r="AU27" s="124">
        <v>0</v>
      </c>
      <c r="AV27" s="124">
        <v>29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125" t="s">
        <v>274</v>
      </c>
      <c r="BC27" s="125"/>
      <c r="BD27" s="125"/>
      <c r="BE27" s="125"/>
      <c r="BF27" s="125"/>
      <c r="BG27" s="123"/>
      <c r="BH27" s="97" t="s">
        <v>902</v>
      </c>
      <c r="BI27" s="95" t="s">
        <v>105</v>
      </c>
      <c r="BJ27" s="97" t="s">
        <v>903</v>
      </c>
      <c r="BK27" s="95"/>
      <c r="BL27" s="95" t="s">
        <v>109</v>
      </c>
      <c r="BM27" s="98" t="s">
        <v>114</v>
      </c>
      <c r="BN27" s="99" t="s">
        <v>194</v>
      </c>
      <c r="BO27" s="95" t="s">
        <v>234</v>
      </c>
      <c r="BP27" s="123">
        <v>10000</v>
      </c>
      <c r="BQ27" s="42" t="s">
        <v>197</v>
      </c>
      <c r="BR27" s="96" t="s">
        <v>849</v>
      </c>
    </row>
    <row r="28" spans="1:70" ht="30" customHeight="1" x14ac:dyDescent="0.3">
      <c r="A28" s="95">
        <v>24</v>
      </c>
      <c r="B28" s="124" t="s">
        <v>249</v>
      </c>
      <c r="C28" s="124" t="s">
        <v>250</v>
      </c>
      <c r="D28" s="124" t="s">
        <v>251</v>
      </c>
      <c r="E28" s="124" t="s">
        <v>252</v>
      </c>
      <c r="F28" s="124" t="s">
        <v>252</v>
      </c>
      <c r="G28" s="124" t="s">
        <v>253</v>
      </c>
      <c r="H28" s="124" t="s">
        <v>254</v>
      </c>
      <c r="I28" s="124">
        <v>211740</v>
      </c>
      <c r="J28" s="124" t="s">
        <v>482</v>
      </c>
      <c r="K28" s="124">
        <v>211740</v>
      </c>
      <c r="L28" s="124" t="s">
        <v>256</v>
      </c>
      <c r="M28" s="124" t="s">
        <v>257</v>
      </c>
      <c r="N28" s="124">
        <v>541616</v>
      </c>
      <c r="O28" s="124" t="s">
        <v>483</v>
      </c>
      <c r="P28" s="124">
        <v>901037</v>
      </c>
      <c r="Q28" s="124" t="s">
        <v>484</v>
      </c>
      <c r="R28" s="124" t="s">
        <v>260</v>
      </c>
      <c r="S28" s="124" t="s">
        <v>485</v>
      </c>
      <c r="T28" s="124" t="s">
        <v>485</v>
      </c>
      <c r="U28" s="124" t="s">
        <v>338</v>
      </c>
      <c r="V28" s="124" t="s">
        <v>263</v>
      </c>
      <c r="W28" s="124">
        <v>541</v>
      </c>
      <c r="X28" s="124" t="s">
        <v>264</v>
      </c>
      <c r="Y28" s="124">
        <v>354713869</v>
      </c>
      <c r="Z28" s="124" t="s">
        <v>486</v>
      </c>
      <c r="AA28" s="125" t="s">
        <v>487</v>
      </c>
      <c r="AB28" s="124">
        <v>40000</v>
      </c>
      <c r="AC28" s="124" t="s">
        <v>267</v>
      </c>
      <c r="AD28" s="124">
        <v>102</v>
      </c>
      <c r="AE28" s="124" t="s">
        <v>268</v>
      </c>
      <c r="AF28" s="125" t="s">
        <v>488</v>
      </c>
      <c r="AG28" s="125" t="s">
        <v>489</v>
      </c>
      <c r="AH28" s="124" t="s">
        <v>271</v>
      </c>
      <c r="AI28" s="125" t="s">
        <v>490</v>
      </c>
      <c r="AJ28" s="125">
        <v>500</v>
      </c>
      <c r="AK28" s="125">
        <v>500</v>
      </c>
      <c r="AL28" s="125" t="s">
        <v>273</v>
      </c>
      <c r="AM28" s="125">
        <v>32464.63</v>
      </c>
      <c r="AN28" s="125">
        <v>10535.37</v>
      </c>
      <c r="AO28" s="125">
        <v>43000</v>
      </c>
      <c r="AP28" s="125">
        <v>7535.37</v>
      </c>
      <c r="AQ28" s="125">
        <v>305.63</v>
      </c>
      <c r="AR28" s="124">
        <v>7841</v>
      </c>
      <c r="AS28" s="124">
        <v>7535.37</v>
      </c>
      <c r="AT28" s="124">
        <v>305.63</v>
      </c>
      <c r="AU28" s="124">
        <v>7841</v>
      </c>
      <c r="AV28" s="124">
        <v>104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 t="s">
        <v>274</v>
      </c>
      <c r="BC28" s="125"/>
      <c r="BD28" s="125"/>
      <c r="BE28" s="125"/>
      <c r="BF28" s="125"/>
      <c r="BG28" s="123"/>
      <c r="BH28" s="97" t="s">
        <v>902</v>
      </c>
      <c r="BI28" s="95" t="s">
        <v>105</v>
      </c>
      <c r="BJ28" s="97" t="s">
        <v>903</v>
      </c>
      <c r="BK28" s="95"/>
      <c r="BL28" s="95" t="s">
        <v>109</v>
      </c>
      <c r="BM28" s="98" t="s">
        <v>114</v>
      </c>
      <c r="BN28" s="99" t="s">
        <v>194</v>
      </c>
      <c r="BO28" s="95" t="s">
        <v>234</v>
      </c>
      <c r="BP28" s="123">
        <v>15940</v>
      </c>
      <c r="BQ28" s="42" t="s">
        <v>197</v>
      </c>
      <c r="BR28" s="96" t="s">
        <v>850</v>
      </c>
    </row>
    <row r="29" spans="1:70" ht="30" customHeight="1" x14ac:dyDescent="0.3">
      <c r="A29" s="95">
        <v>25</v>
      </c>
      <c r="B29" s="124" t="s">
        <v>249</v>
      </c>
      <c r="C29" s="124" t="s">
        <v>250</v>
      </c>
      <c r="D29" s="124" t="s">
        <v>251</v>
      </c>
      <c r="E29" s="124" t="s">
        <v>252</v>
      </c>
      <c r="F29" s="124" t="s">
        <v>252</v>
      </c>
      <c r="G29" s="124" t="s">
        <v>253</v>
      </c>
      <c r="H29" s="124" t="s">
        <v>254</v>
      </c>
      <c r="I29" s="124">
        <v>205164</v>
      </c>
      <c r="J29" s="124" t="s">
        <v>422</v>
      </c>
      <c r="K29" s="124">
        <v>205164</v>
      </c>
      <c r="L29" s="124" t="s">
        <v>256</v>
      </c>
      <c r="M29" s="124" t="s">
        <v>257</v>
      </c>
      <c r="N29" s="124">
        <v>541690</v>
      </c>
      <c r="O29" s="124" t="s">
        <v>491</v>
      </c>
      <c r="P29" s="124">
        <v>901424</v>
      </c>
      <c r="Q29" s="124" t="s">
        <v>492</v>
      </c>
      <c r="R29" s="124" t="s">
        <v>260</v>
      </c>
      <c r="S29" s="124" t="s">
        <v>493</v>
      </c>
      <c r="T29" s="124" t="s">
        <v>493</v>
      </c>
      <c r="U29" s="124" t="s">
        <v>262</v>
      </c>
      <c r="V29" s="124" t="s">
        <v>282</v>
      </c>
      <c r="W29" s="124">
        <v>0</v>
      </c>
      <c r="X29" s="124" t="s">
        <v>494</v>
      </c>
      <c r="Y29" s="124">
        <v>358788156</v>
      </c>
      <c r="Z29" s="124" t="s">
        <v>495</v>
      </c>
      <c r="AA29" s="125" t="s">
        <v>496</v>
      </c>
      <c r="AB29" s="124">
        <v>50000</v>
      </c>
      <c r="AC29" s="124" t="s">
        <v>428</v>
      </c>
      <c r="AD29" s="124">
        <v>102</v>
      </c>
      <c r="AE29" s="124" t="s">
        <v>309</v>
      </c>
      <c r="AF29" s="125" t="s">
        <v>497</v>
      </c>
      <c r="AG29" s="125" t="s">
        <v>498</v>
      </c>
      <c r="AH29" s="124" t="s">
        <v>271</v>
      </c>
      <c r="AI29" s="125" t="s">
        <v>499</v>
      </c>
      <c r="AJ29" s="125">
        <v>620</v>
      </c>
      <c r="AK29" s="125">
        <v>620</v>
      </c>
      <c r="AL29" s="125" t="s">
        <v>403</v>
      </c>
      <c r="AM29" s="125">
        <v>18206.689999999999</v>
      </c>
      <c r="AN29" s="125">
        <v>8453.31</v>
      </c>
      <c r="AO29" s="125">
        <v>26660</v>
      </c>
      <c r="AP29" s="125">
        <v>31793.31</v>
      </c>
      <c r="AQ29" s="125">
        <v>4726.6899999999996</v>
      </c>
      <c r="AR29" s="124">
        <v>36520</v>
      </c>
      <c r="AS29" s="124">
        <v>9303.8799999999992</v>
      </c>
      <c r="AT29" s="124">
        <v>2476.12</v>
      </c>
      <c r="AU29" s="124">
        <v>11780</v>
      </c>
      <c r="AV29" s="124">
        <v>62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 t="s">
        <v>274</v>
      </c>
      <c r="BC29" s="125"/>
      <c r="BD29" s="125"/>
      <c r="BE29" s="125"/>
      <c r="BF29" s="125"/>
      <c r="BG29" s="123"/>
      <c r="BH29" s="97" t="s">
        <v>902</v>
      </c>
      <c r="BI29" s="95" t="s">
        <v>105</v>
      </c>
      <c r="BJ29" s="97" t="s">
        <v>903</v>
      </c>
      <c r="BK29" s="95"/>
      <c r="BL29" s="95" t="s">
        <v>109</v>
      </c>
      <c r="BM29" s="98" t="s">
        <v>114</v>
      </c>
      <c r="BN29" s="99" t="s">
        <v>194</v>
      </c>
      <c r="BO29" s="95" t="s">
        <v>234</v>
      </c>
      <c r="BP29" s="123">
        <v>35000</v>
      </c>
      <c r="BQ29" s="42" t="s">
        <v>197</v>
      </c>
      <c r="BR29" s="96" t="s">
        <v>851</v>
      </c>
    </row>
    <row r="30" spans="1:70" ht="30" customHeight="1" x14ac:dyDescent="0.3">
      <c r="A30" s="95">
        <v>26</v>
      </c>
      <c r="B30" s="124" t="s">
        <v>249</v>
      </c>
      <c r="C30" s="124" t="s">
        <v>250</v>
      </c>
      <c r="D30" s="124" t="s">
        <v>251</v>
      </c>
      <c r="E30" s="124" t="s">
        <v>252</v>
      </c>
      <c r="F30" s="124" t="s">
        <v>252</v>
      </c>
      <c r="G30" s="124" t="s">
        <v>253</v>
      </c>
      <c r="H30" s="124" t="s">
        <v>254</v>
      </c>
      <c r="I30" s="124">
        <v>225643</v>
      </c>
      <c r="J30" s="124" t="s">
        <v>275</v>
      </c>
      <c r="K30" s="124">
        <v>225643</v>
      </c>
      <c r="L30" s="124" t="s">
        <v>276</v>
      </c>
      <c r="M30" s="124" t="s">
        <v>277</v>
      </c>
      <c r="N30" s="124">
        <v>474711</v>
      </c>
      <c r="O30" s="124" t="s">
        <v>278</v>
      </c>
      <c r="P30" s="124">
        <v>763148</v>
      </c>
      <c r="Q30" s="124" t="s">
        <v>279</v>
      </c>
      <c r="R30" s="124" t="s">
        <v>260</v>
      </c>
      <c r="S30" s="124" t="s">
        <v>500</v>
      </c>
      <c r="T30" s="124" t="s">
        <v>500</v>
      </c>
      <c r="U30" s="124" t="s">
        <v>262</v>
      </c>
      <c r="V30" s="124" t="s">
        <v>282</v>
      </c>
      <c r="W30" s="124">
        <v>0</v>
      </c>
      <c r="X30" s="124" t="s">
        <v>264</v>
      </c>
      <c r="Y30" s="124">
        <v>355524155</v>
      </c>
      <c r="Z30" s="124" t="s">
        <v>501</v>
      </c>
      <c r="AA30" s="125" t="s">
        <v>502</v>
      </c>
      <c r="AB30" s="124">
        <v>40000</v>
      </c>
      <c r="AC30" s="124">
        <v>0</v>
      </c>
      <c r="AD30" s="124">
        <v>102</v>
      </c>
      <c r="AE30" s="124" t="s">
        <v>268</v>
      </c>
      <c r="AF30" s="125" t="s">
        <v>503</v>
      </c>
      <c r="AG30" s="125" t="s">
        <v>504</v>
      </c>
      <c r="AH30" s="124" t="s">
        <v>288</v>
      </c>
      <c r="AI30" s="125" t="s">
        <v>505</v>
      </c>
      <c r="AJ30" s="125">
        <v>500</v>
      </c>
      <c r="AK30" s="125">
        <v>500</v>
      </c>
      <c r="AL30" s="125" t="s">
        <v>506</v>
      </c>
      <c r="AM30" s="125">
        <v>30298.63</v>
      </c>
      <c r="AN30" s="125">
        <v>10201.370000000001</v>
      </c>
      <c r="AO30" s="125">
        <v>40500</v>
      </c>
      <c r="AP30" s="125">
        <v>9701.3700000000008</v>
      </c>
      <c r="AQ30" s="125">
        <v>506.63</v>
      </c>
      <c r="AR30" s="124">
        <v>10208</v>
      </c>
      <c r="AS30" s="124">
        <v>8504.08</v>
      </c>
      <c r="AT30" s="124">
        <v>495.92</v>
      </c>
      <c r="AU30" s="124">
        <v>9000</v>
      </c>
      <c r="AV30" s="124">
        <v>99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 t="s">
        <v>274</v>
      </c>
      <c r="BC30" s="125"/>
      <c r="BD30" s="125"/>
      <c r="BE30" s="125"/>
      <c r="BF30" s="125"/>
      <c r="BG30" s="123"/>
      <c r="BH30" s="97" t="s">
        <v>902</v>
      </c>
      <c r="BI30" s="95" t="s">
        <v>105</v>
      </c>
      <c r="BJ30" s="97" t="s">
        <v>903</v>
      </c>
      <c r="BK30" s="95"/>
      <c r="BL30" s="95" t="s">
        <v>109</v>
      </c>
      <c r="BM30" s="98" t="s">
        <v>114</v>
      </c>
      <c r="BN30" s="99" t="s">
        <v>194</v>
      </c>
      <c r="BO30" s="95" t="s">
        <v>234</v>
      </c>
      <c r="BP30" s="123">
        <v>19152</v>
      </c>
      <c r="BQ30" s="42" t="s">
        <v>197</v>
      </c>
      <c r="BR30" s="96" t="s">
        <v>852</v>
      </c>
    </row>
    <row r="31" spans="1:70" ht="30" customHeight="1" x14ac:dyDescent="0.3">
      <c r="A31" s="95">
        <v>27</v>
      </c>
      <c r="B31" s="124" t="s">
        <v>249</v>
      </c>
      <c r="C31" s="124" t="s">
        <v>250</v>
      </c>
      <c r="D31" s="124" t="s">
        <v>251</v>
      </c>
      <c r="E31" s="124" t="s">
        <v>252</v>
      </c>
      <c r="F31" s="124" t="s">
        <v>252</v>
      </c>
      <c r="G31" s="124" t="s">
        <v>253</v>
      </c>
      <c r="H31" s="124" t="s">
        <v>254</v>
      </c>
      <c r="I31" s="124">
        <v>204898</v>
      </c>
      <c r="J31" s="124" t="s">
        <v>507</v>
      </c>
      <c r="K31" s="124">
        <v>204898</v>
      </c>
      <c r="L31" s="124" t="s">
        <v>276</v>
      </c>
      <c r="M31" s="124" t="s">
        <v>277</v>
      </c>
      <c r="N31" s="124">
        <v>533046</v>
      </c>
      <c r="O31" s="124" t="s">
        <v>508</v>
      </c>
      <c r="P31" s="124">
        <v>888442</v>
      </c>
      <c r="Q31" s="124" t="s">
        <v>509</v>
      </c>
      <c r="R31" s="124" t="s">
        <v>260</v>
      </c>
      <c r="S31" s="124" t="s">
        <v>510</v>
      </c>
      <c r="T31" s="124" t="s">
        <v>510</v>
      </c>
      <c r="U31" s="124" t="s">
        <v>351</v>
      </c>
      <c r="V31" s="124" t="s">
        <v>282</v>
      </c>
      <c r="W31" s="124">
        <v>0</v>
      </c>
      <c r="X31" s="124" t="s">
        <v>264</v>
      </c>
      <c r="Y31" s="124">
        <v>359369323</v>
      </c>
      <c r="Z31" s="124" t="s">
        <v>511</v>
      </c>
      <c r="AA31" s="125" t="s">
        <v>512</v>
      </c>
      <c r="AB31" s="124">
        <v>65000</v>
      </c>
      <c r="AC31" s="124" t="s">
        <v>400</v>
      </c>
      <c r="AD31" s="124">
        <v>102</v>
      </c>
      <c r="AE31" s="124" t="s">
        <v>309</v>
      </c>
      <c r="AF31" s="125" t="s">
        <v>513</v>
      </c>
      <c r="AG31" s="125" t="s">
        <v>514</v>
      </c>
      <c r="AH31" s="124" t="s">
        <v>271</v>
      </c>
      <c r="AI31" s="125" t="s">
        <v>515</v>
      </c>
      <c r="AJ31" s="125">
        <v>810</v>
      </c>
      <c r="AK31" s="125">
        <v>810</v>
      </c>
      <c r="AL31" s="125" t="s">
        <v>464</v>
      </c>
      <c r="AM31" s="125">
        <v>15300.04</v>
      </c>
      <c r="AN31" s="125">
        <v>8189.96</v>
      </c>
      <c r="AO31" s="125">
        <v>23490</v>
      </c>
      <c r="AP31" s="125">
        <v>49699.96</v>
      </c>
      <c r="AQ31" s="125">
        <v>9184.0400000000009</v>
      </c>
      <c r="AR31" s="124">
        <v>58884</v>
      </c>
      <c r="AS31" s="124">
        <v>0</v>
      </c>
      <c r="AT31" s="124">
        <v>0</v>
      </c>
      <c r="AU31" s="124">
        <v>0</v>
      </c>
      <c r="AV31" s="124">
        <v>29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 t="s">
        <v>274</v>
      </c>
      <c r="BC31" s="125"/>
      <c r="BD31" s="125"/>
      <c r="BE31" s="125"/>
      <c r="BF31" s="125"/>
      <c r="BG31" s="123"/>
      <c r="BH31" s="97" t="s">
        <v>902</v>
      </c>
      <c r="BI31" s="95" t="s">
        <v>105</v>
      </c>
      <c r="BJ31" s="97" t="s">
        <v>903</v>
      </c>
      <c r="BK31" s="95"/>
      <c r="BL31" s="95" t="s">
        <v>109</v>
      </c>
      <c r="BM31" s="98" t="s">
        <v>114</v>
      </c>
      <c r="BN31" s="99" t="s">
        <v>194</v>
      </c>
      <c r="BO31" s="95" t="s">
        <v>234</v>
      </c>
      <c r="BP31" s="123">
        <v>20000</v>
      </c>
      <c r="BQ31" s="42" t="s">
        <v>197</v>
      </c>
      <c r="BR31" s="96" t="s">
        <v>853</v>
      </c>
    </row>
    <row r="32" spans="1:70" ht="30" customHeight="1" x14ac:dyDescent="0.3">
      <c r="A32" s="95">
        <v>28</v>
      </c>
      <c r="B32" s="124" t="s">
        <v>249</v>
      </c>
      <c r="C32" s="124" t="s">
        <v>250</v>
      </c>
      <c r="D32" s="124" t="s">
        <v>251</v>
      </c>
      <c r="E32" s="124" t="s">
        <v>252</v>
      </c>
      <c r="F32" s="124" t="s">
        <v>252</v>
      </c>
      <c r="G32" s="124" t="s">
        <v>253</v>
      </c>
      <c r="H32" s="124" t="s">
        <v>254</v>
      </c>
      <c r="I32" s="124">
        <v>209539</v>
      </c>
      <c r="J32" s="124" t="s">
        <v>314</v>
      </c>
      <c r="K32" s="124">
        <v>209539</v>
      </c>
      <c r="L32" s="124" t="s">
        <v>333</v>
      </c>
      <c r="M32" s="124" t="s">
        <v>334</v>
      </c>
      <c r="N32" s="124">
        <v>480461</v>
      </c>
      <c r="O32" s="124" t="s">
        <v>516</v>
      </c>
      <c r="P32" s="124">
        <v>755732</v>
      </c>
      <c r="Q32" s="124" t="s">
        <v>517</v>
      </c>
      <c r="R32" s="124" t="s">
        <v>260</v>
      </c>
      <c r="S32" s="124" t="s">
        <v>518</v>
      </c>
      <c r="T32" s="124" t="s">
        <v>518</v>
      </c>
      <c r="U32" s="124" t="s">
        <v>262</v>
      </c>
      <c r="V32" s="124" t="s">
        <v>282</v>
      </c>
      <c r="W32" s="124">
        <v>0</v>
      </c>
      <c r="X32" s="124" t="s">
        <v>264</v>
      </c>
      <c r="Y32" s="124">
        <v>359324144</v>
      </c>
      <c r="Z32" s="124" t="s">
        <v>519</v>
      </c>
      <c r="AA32" s="125" t="s">
        <v>520</v>
      </c>
      <c r="AB32" s="124">
        <v>65000</v>
      </c>
      <c r="AC32" s="124">
        <v>0</v>
      </c>
      <c r="AD32" s="124">
        <v>102</v>
      </c>
      <c r="AE32" s="124" t="s">
        <v>309</v>
      </c>
      <c r="AF32" s="125" t="s">
        <v>521</v>
      </c>
      <c r="AG32" s="125" t="s">
        <v>522</v>
      </c>
      <c r="AH32" s="124" t="s">
        <v>288</v>
      </c>
      <c r="AI32" s="125" t="s">
        <v>523</v>
      </c>
      <c r="AJ32" s="125">
        <v>810</v>
      </c>
      <c r="AK32" s="125">
        <v>810</v>
      </c>
      <c r="AL32" s="125" t="s">
        <v>346</v>
      </c>
      <c r="AM32" s="125">
        <v>17030.52</v>
      </c>
      <c r="AN32" s="125">
        <v>8889.48</v>
      </c>
      <c r="AO32" s="125">
        <v>25920</v>
      </c>
      <c r="AP32" s="125">
        <v>47969.48</v>
      </c>
      <c r="AQ32" s="125">
        <v>8484.52</v>
      </c>
      <c r="AR32" s="124">
        <v>56454</v>
      </c>
      <c r="AS32" s="124">
        <v>0</v>
      </c>
      <c r="AT32" s="124">
        <v>0</v>
      </c>
      <c r="AU32" s="124">
        <v>0</v>
      </c>
      <c r="AV32" s="124">
        <v>32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 t="s">
        <v>274</v>
      </c>
      <c r="BC32" s="125"/>
      <c r="BD32" s="125"/>
      <c r="BE32" s="125"/>
      <c r="BF32" s="125"/>
      <c r="BG32" s="123"/>
      <c r="BH32" s="97" t="s">
        <v>902</v>
      </c>
      <c r="BI32" s="95" t="s">
        <v>105</v>
      </c>
      <c r="BJ32" s="97" t="s">
        <v>903</v>
      </c>
      <c r="BK32" s="95"/>
      <c r="BL32" s="95" t="s">
        <v>109</v>
      </c>
      <c r="BM32" s="98" t="s">
        <v>114</v>
      </c>
      <c r="BN32" s="99" t="s">
        <v>194</v>
      </c>
      <c r="BO32" s="95" t="s">
        <v>234</v>
      </c>
      <c r="BP32" s="123">
        <v>10000</v>
      </c>
      <c r="BQ32" s="42" t="s">
        <v>197</v>
      </c>
      <c r="BR32" s="96" t="s">
        <v>854</v>
      </c>
    </row>
    <row r="33" spans="1:70" ht="30" customHeight="1" x14ac:dyDescent="0.3">
      <c r="A33" s="95">
        <v>29</v>
      </c>
      <c r="B33" s="124" t="s">
        <v>249</v>
      </c>
      <c r="C33" s="124" t="s">
        <v>250</v>
      </c>
      <c r="D33" s="124" t="s">
        <v>251</v>
      </c>
      <c r="E33" s="124" t="s">
        <v>252</v>
      </c>
      <c r="F33" s="124" t="s">
        <v>252</v>
      </c>
      <c r="G33" s="124" t="s">
        <v>253</v>
      </c>
      <c r="H33" s="124" t="s">
        <v>254</v>
      </c>
      <c r="I33" s="124">
        <v>225643</v>
      </c>
      <c r="J33" s="124" t="s">
        <v>275</v>
      </c>
      <c r="K33" s="124">
        <v>225643</v>
      </c>
      <c r="L33" s="124" t="s">
        <v>276</v>
      </c>
      <c r="M33" s="124" t="s">
        <v>277</v>
      </c>
      <c r="N33" s="124">
        <v>541652</v>
      </c>
      <c r="O33" s="124" t="s">
        <v>439</v>
      </c>
      <c r="P33" s="124">
        <v>901078</v>
      </c>
      <c r="Q33" s="124" t="s">
        <v>440</v>
      </c>
      <c r="R33" s="124" t="s">
        <v>260</v>
      </c>
      <c r="S33" s="124" t="s">
        <v>524</v>
      </c>
      <c r="T33" s="124" t="s">
        <v>524</v>
      </c>
      <c r="U33" s="124" t="s">
        <v>338</v>
      </c>
      <c r="V33" s="124" t="s">
        <v>263</v>
      </c>
      <c r="W33" s="124">
        <v>0</v>
      </c>
      <c r="X33" s="124" t="s">
        <v>264</v>
      </c>
      <c r="Y33" s="124">
        <v>355817642</v>
      </c>
      <c r="Z33" s="124" t="s">
        <v>525</v>
      </c>
      <c r="AA33" s="125" t="s">
        <v>526</v>
      </c>
      <c r="AB33" s="124">
        <v>40000</v>
      </c>
      <c r="AC33" s="124" t="s">
        <v>428</v>
      </c>
      <c r="AD33" s="124">
        <v>102</v>
      </c>
      <c r="AE33" s="124" t="s">
        <v>268</v>
      </c>
      <c r="AF33" s="125" t="s">
        <v>527</v>
      </c>
      <c r="AG33" s="125" t="s">
        <v>528</v>
      </c>
      <c r="AH33" s="124" t="s">
        <v>288</v>
      </c>
      <c r="AI33" s="125" t="s">
        <v>529</v>
      </c>
      <c r="AJ33" s="125">
        <v>500</v>
      </c>
      <c r="AK33" s="125">
        <v>500</v>
      </c>
      <c r="AL33" s="125" t="s">
        <v>403</v>
      </c>
      <c r="AM33" s="125">
        <v>28951.11</v>
      </c>
      <c r="AN33" s="125">
        <v>10048.89</v>
      </c>
      <c r="AO33" s="125">
        <v>39000</v>
      </c>
      <c r="AP33" s="125">
        <v>11048.89</v>
      </c>
      <c r="AQ33" s="125">
        <v>659.11</v>
      </c>
      <c r="AR33" s="124">
        <v>11708</v>
      </c>
      <c r="AS33" s="124">
        <v>8870.15</v>
      </c>
      <c r="AT33" s="124">
        <v>629.85</v>
      </c>
      <c r="AU33" s="124">
        <v>9500</v>
      </c>
      <c r="AV33" s="124">
        <v>97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274</v>
      </c>
      <c r="BC33" s="125"/>
      <c r="BD33" s="125"/>
      <c r="BE33" s="125"/>
      <c r="BF33" s="125"/>
      <c r="BG33" s="123"/>
      <c r="BH33" s="97" t="s">
        <v>902</v>
      </c>
      <c r="BI33" s="95" t="s">
        <v>105</v>
      </c>
      <c r="BJ33" s="97" t="s">
        <v>904</v>
      </c>
      <c r="BK33" s="95"/>
      <c r="BL33" s="95" t="s">
        <v>109</v>
      </c>
      <c r="BM33" s="98" t="s">
        <v>114</v>
      </c>
      <c r="BN33" s="99" t="s">
        <v>194</v>
      </c>
      <c r="BO33" s="95" t="s">
        <v>234</v>
      </c>
      <c r="BP33" s="123">
        <v>10000</v>
      </c>
      <c r="BQ33" s="42" t="s">
        <v>197</v>
      </c>
      <c r="BR33" s="96" t="s">
        <v>855</v>
      </c>
    </row>
    <row r="34" spans="1:70" ht="30" customHeight="1" x14ac:dyDescent="0.3">
      <c r="A34" s="95">
        <v>30</v>
      </c>
      <c r="B34" s="124" t="s">
        <v>249</v>
      </c>
      <c r="C34" s="124" t="s">
        <v>250</v>
      </c>
      <c r="D34" s="124" t="s">
        <v>251</v>
      </c>
      <c r="E34" s="124" t="s">
        <v>252</v>
      </c>
      <c r="F34" s="124" t="s">
        <v>252</v>
      </c>
      <c r="G34" s="124" t="s">
        <v>253</v>
      </c>
      <c r="H34" s="124" t="s">
        <v>254</v>
      </c>
      <c r="I34" s="124">
        <v>225643</v>
      </c>
      <c r="J34" s="124" t="s">
        <v>275</v>
      </c>
      <c r="K34" s="124">
        <v>225643</v>
      </c>
      <c r="L34" s="124" t="s">
        <v>276</v>
      </c>
      <c r="M34" s="124" t="s">
        <v>277</v>
      </c>
      <c r="N34" s="124">
        <v>541652</v>
      </c>
      <c r="O34" s="124" t="s">
        <v>439</v>
      </c>
      <c r="P34" s="124">
        <v>901078</v>
      </c>
      <c r="Q34" s="124" t="s">
        <v>440</v>
      </c>
      <c r="R34" s="124" t="s">
        <v>260</v>
      </c>
      <c r="S34" s="124" t="s">
        <v>530</v>
      </c>
      <c r="T34" s="124" t="s">
        <v>530</v>
      </c>
      <c r="U34" s="124" t="s">
        <v>338</v>
      </c>
      <c r="V34" s="124" t="s">
        <v>263</v>
      </c>
      <c r="W34" s="124">
        <v>0</v>
      </c>
      <c r="X34" s="124" t="s">
        <v>264</v>
      </c>
      <c r="Y34" s="124">
        <v>359668315</v>
      </c>
      <c r="Z34" s="124" t="s">
        <v>531</v>
      </c>
      <c r="AA34" s="125" t="s">
        <v>532</v>
      </c>
      <c r="AB34" s="124">
        <v>98000</v>
      </c>
      <c r="AC34" s="124">
        <v>0</v>
      </c>
      <c r="AD34" s="124">
        <v>0</v>
      </c>
      <c r="AE34" s="124" t="s">
        <v>309</v>
      </c>
      <c r="AF34" s="125" t="s">
        <v>533</v>
      </c>
      <c r="AG34" s="125" t="s">
        <v>534</v>
      </c>
      <c r="AH34" s="124" t="s">
        <v>288</v>
      </c>
      <c r="AI34" s="125" t="s">
        <v>403</v>
      </c>
      <c r="AJ34" s="125">
        <v>1220</v>
      </c>
      <c r="AK34" s="125">
        <v>1220</v>
      </c>
      <c r="AL34" s="125" t="s">
        <v>535</v>
      </c>
      <c r="AM34" s="125">
        <v>15869.96</v>
      </c>
      <c r="AN34" s="125">
        <v>8530.0400000000009</v>
      </c>
      <c r="AO34" s="125">
        <v>24400</v>
      </c>
      <c r="AP34" s="125">
        <v>82130.039999999994</v>
      </c>
      <c r="AQ34" s="125">
        <v>17056.96</v>
      </c>
      <c r="AR34" s="124">
        <v>99187</v>
      </c>
      <c r="AS34" s="124">
        <v>0</v>
      </c>
      <c r="AT34" s="124">
        <v>0</v>
      </c>
      <c r="AU34" s="124">
        <v>0</v>
      </c>
      <c r="AV34" s="124">
        <v>20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 t="s">
        <v>274</v>
      </c>
      <c r="BC34" s="125"/>
      <c r="BD34" s="125"/>
      <c r="BE34" s="125"/>
      <c r="BF34" s="125"/>
      <c r="BG34" s="123"/>
      <c r="BH34" s="97" t="s">
        <v>902</v>
      </c>
      <c r="BI34" s="95" t="s">
        <v>105</v>
      </c>
      <c r="BJ34" s="97" t="s">
        <v>904</v>
      </c>
      <c r="BK34" s="95"/>
      <c r="BL34" s="95" t="s">
        <v>109</v>
      </c>
      <c r="BM34" s="98" t="s">
        <v>114</v>
      </c>
      <c r="BN34" s="99" t="s">
        <v>194</v>
      </c>
      <c r="BO34" s="95" t="s">
        <v>234</v>
      </c>
      <c r="BP34" s="123">
        <v>10000</v>
      </c>
      <c r="BQ34" s="42" t="s">
        <v>197</v>
      </c>
      <c r="BR34" s="96" t="s">
        <v>856</v>
      </c>
    </row>
    <row r="35" spans="1:70" ht="30" customHeight="1" x14ac:dyDescent="0.3">
      <c r="A35" s="95">
        <v>31</v>
      </c>
      <c r="B35" s="124" t="s">
        <v>249</v>
      </c>
      <c r="C35" s="124" t="s">
        <v>250</v>
      </c>
      <c r="D35" s="124" t="s">
        <v>251</v>
      </c>
      <c r="E35" s="124" t="s">
        <v>252</v>
      </c>
      <c r="F35" s="124" t="s">
        <v>252</v>
      </c>
      <c r="G35" s="124" t="s">
        <v>253</v>
      </c>
      <c r="H35" s="124" t="s">
        <v>254</v>
      </c>
      <c r="I35" s="124">
        <v>225820</v>
      </c>
      <c r="J35" s="124" t="s">
        <v>378</v>
      </c>
      <c r="K35" s="124">
        <v>225820</v>
      </c>
      <c r="L35" s="124" t="s">
        <v>333</v>
      </c>
      <c r="M35" s="124" t="s">
        <v>334</v>
      </c>
      <c r="N35" s="124">
        <v>541904</v>
      </c>
      <c r="O35" s="124" t="s">
        <v>536</v>
      </c>
      <c r="P35" s="124">
        <v>901340</v>
      </c>
      <c r="Q35" s="124" t="s">
        <v>537</v>
      </c>
      <c r="R35" s="124" t="s">
        <v>260</v>
      </c>
      <c r="S35" s="124" t="s">
        <v>538</v>
      </c>
      <c r="T35" s="124" t="s">
        <v>538</v>
      </c>
      <c r="U35" s="124" t="s">
        <v>262</v>
      </c>
      <c r="V35" s="124" t="s">
        <v>282</v>
      </c>
      <c r="W35" s="124">
        <v>0</v>
      </c>
      <c r="X35" s="124" t="s">
        <v>264</v>
      </c>
      <c r="Y35" s="124">
        <v>355583373</v>
      </c>
      <c r="Z35" s="124" t="s">
        <v>539</v>
      </c>
      <c r="AA35" s="125" t="s">
        <v>540</v>
      </c>
      <c r="AB35" s="124">
        <v>40000</v>
      </c>
      <c r="AC35" s="124" t="s">
        <v>308</v>
      </c>
      <c r="AD35" s="124">
        <v>102</v>
      </c>
      <c r="AE35" s="124" t="s">
        <v>268</v>
      </c>
      <c r="AF35" s="125" t="s">
        <v>541</v>
      </c>
      <c r="AG35" s="125" t="s">
        <v>542</v>
      </c>
      <c r="AH35" s="124" t="s">
        <v>288</v>
      </c>
      <c r="AI35" s="125" t="s">
        <v>543</v>
      </c>
      <c r="AJ35" s="125">
        <v>500</v>
      </c>
      <c r="AK35" s="125">
        <v>500</v>
      </c>
      <c r="AL35" s="125" t="s">
        <v>544</v>
      </c>
      <c r="AM35" s="125">
        <v>33988</v>
      </c>
      <c r="AN35" s="125">
        <v>10512</v>
      </c>
      <c r="AO35" s="125">
        <v>44500</v>
      </c>
      <c r="AP35" s="125">
        <v>6012</v>
      </c>
      <c r="AQ35" s="125">
        <v>196</v>
      </c>
      <c r="AR35" s="124">
        <v>6208</v>
      </c>
      <c r="AS35" s="124">
        <v>4322.8100000000004</v>
      </c>
      <c r="AT35" s="124">
        <v>177.19</v>
      </c>
      <c r="AU35" s="124">
        <v>4500</v>
      </c>
      <c r="AV35" s="124">
        <v>98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274</v>
      </c>
      <c r="BC35" s="125"/>
      <c r="BD35" s="125"/>
      <c r="BE35" s="125"/>
      <c r="BF35" s="125"/>
      <c r="BG35" s="123"/>
      <c r="BH35" s="97" t="s">
        <v>902</v>
      </c>
      <c r="BI35" s="95" t="s">
        <v>105</v>
      </c>
      <c r="BJ35" s="97" t="s">
        <v>904</v>
      </c>
      <c r="BK35" s="95"/>
      <c r="BL35" s="95" t="s">
        <v>109</v>
      </c>
      <c r="BM35" s="98" t="s">
        <v>114</v>
      </c>
      <c r="BN35" s="99" t="s">
        <v>194</v>
      </c>
      <c r="BO35" s="95" t="s">
        <v>234</v>
      </c>
      <c r="BP35" s="123">
        <v>12000</v>
      </c>
      <c r="BQ35" s="42" t="s">
        <v>197</v>
      </c>
      <c r="BR35" s="96" t="s">
        <v>857</v>
      </c>
    </row>
    <row r="36" spans="1:70" ht="30" customHeight="1" x14ac:dyDescent="0.3">
      <c r="A36" s="95">
        <v>32</v>
      </c>
      <c r="B36" s="124" t="s">
        <v>249</v>
      </c>
      <c r="C36" s="124" t="s">
        <v>250</v>
      </c>
      <c r="D36" s="124" t="s">
        <v>251</v>
      </c>
      <c r="E36" s="124" t="s">
        <v>252</v>
      </c>
      <c r="F36" s="124" t="s">
        <v>252</v>
      </c>
      <c r="G36" s="124" t="s">
        <v>253</v>
      </c>
      <c r="H36" s="124" t="s">
        <v>254</v>
      </c>
      <c r="I36" s="124">
        <v>228052</v>
      </c>
      <c r="J36" s="124" t="s">
        <v>314</v>
      </c>
      <c r="K36" s="124">
        <v>228052</v>
      </c>
      <c r="L36" s="124" t="s">
        <v>333</v>
      </c>
      <c r="M36" s="124" t="s">
        <v>334</v>
      </c>
      <c r="N36" s="124">
        <v>541596</v>
      </c>
      <c r="O36" s="124" t="s">
        <v>545</v>
      </c>
      <c r="P36" s="124">
        <v>901017</v>
      </c>
      <c r="Q36" s="124" t="s">
        <v>546</v>
      </c>
      <c r="R36" s="124" t="s">
        <v>260</v>
      </c>
      <c r="S36" s="124" t="s">
        <v>547</v>
      </c>
      <c r="T36" s="124" t="s">
        <v>547</v>
      </c>
      <c r="U36" s="124" t="s">
        <v>262</v>
      </c>
      <c r="V36" s="124" t="s">
        <v>282</v>
      </c>
      <c r="W36" s="124">
        <v>0</v>
      </c>
      <c r="X36" s="124" t="s">
        <v>264</v>
      </c>
      <c r="Y36" s="124">
        <v>359374103</v>
      </c>
      <c r="Z36" s="124" t="s">
        <v>548</v>
      </c>
      <c r="AA36" s="125" t="s">
        <v>549</v>
      </c>
      <c r="AB36" s="124">
        <v>60000</v>
      </c>
      <c r="AC36" s="124" t="s">
        <v>550</v>
      </c>
      <c r="AD36" s="124">
        <v>102</v>
      </c>
      <c r="AE36" s="124" t="s">
        <v>309</v>
      </c>
      <c r="AF36" s="125" t="s">
        <v>513</v>
      </c>
      <c r="AG36" s="125" t="s">
        <v>551</v>
      </c>
      <c r="AH36" s="124" t="s">
        <v>271</v>
      </c>
      <c r="AI36" s="125" t="s">
        <v>552</v>
      </c>
      <c r="AJ36" s="125">
        <v>740</v>
      </c>
      <c r="AK36" s="125">
        <v>740</v>
      </c>
      <c r="AL36" s="125" t="s">
        <v>346</v>
      </c>
      <c r="AM36" s="125">
        <v>14405.69</v>
      </c>
      <c r="AN36" s="125">
        <v>7794.31</v>
      </c>
      <c r="AO36" s="125">
        <v>22200</v>
      </c>
      <c r="AP36" s="125">
        <v>45594.31</v>
      </c>
      <c r="AQ36" s="125">
        <v>8464.69</v>
      </c>
      <c r="AR36" s="124">
        <v>54059</v>
      </c>
      <c r="AS36" s="124">
        <v>0</v>
      </c>
      <c r="AT36" s="124">
        <v>0</v>
      </c>
      <c r="AU36" s="124">
        <v>0</v>
      </c>
      <c r="AV36" s="124">
        <v>30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274</v>
      </c>
      <c r="BC36" s="125"/>
      <c r="BD36" s="125"/>
      <c r="BE36" s="125"/>
      <c r="BF36" s="125"/>
      <c r="BG36" s="123"/>
      <c r="BH36" s="97" t="s">
        <v>902</v>
      </c>
      <c r="BI36" s="95" t="s">
        <v>105</v>
      </c>
      <c r="BJ36" s="97" t="s">
        <v>904</v>
      </c>
      <c r="BK36" s="95"/>
      <c r="BL36" s="95" t="s">
        <v>109</v>
      </c>
      <c r="BM36" s="98" t="s">
        <v>114</v>
      </c>
      <c r="BN36" s="99" t="s">
        <v>194</v>
      </c>
      <c r="BO36" s="95" t="s">
        <v>234</v>
      </c>
      <c r="BP36" s="123">
        <v>10000</v>
      </c>
      <c r="BQ36" s="42" t="s">
        <v>197</v>
      </c>
      <c r="BR36" s="96" t="s">
        <v>858</v>
      </c>
    </row>
    <row r="37" spans="1:70" ht="30" customHeight="1" x14ac:dyDescent="0.3">
      <c r="A37" s="95">
        <v>33</v>
      </c>
      <c r="B37" s="124" t="s">
        <v>249</v>
      </c>
      <c r="C37" s="124" t="s">
        <v>250</v>
      </c>
      <c r="D37" s="124" t="s">
        <v>251</v>
      </c>
      <c r="E37" s="124" t="s">
        <v>252</v>
      </c>
      <c r="F37" s="124" t="s">
        <v>252</v>
      </c>
      <c r="G37" s="124" t="s">
        <v>253</v>
      </c>
      <c r="H37" s="124" t="s">
        <v>254</v>
      </c>
      <c r="I37" s="124">
        <v>210589</v>
      </c>
      <c r="J37" s="124" t="s">
        <v>332</v>
      </c>
      <c r="K37" s="124">
        <v>210589</v>
      </c>
      <c r="L37" s="124" t="s">
        <v>333</v>
      </c>
      <c r="M37" s="124" t="s">
        <v>334</v>
      </c>
      <c r="N37" s="124">
        <v>535293</v>
      </c>
      <c r="O37" s="124" t="s">
        <v>335</v>
      </c>
      <c r="P37" s="124">
        <v>892255</v>
      </c>
      <c r="Q37" s="124" t="s">
        <v>336</v>
      </c>
      <c r="R37" s="124" t="s">
        <v>260</v>
      </c>
      <c r="S37" s="124" t="s">
        <v>553</v>
      </c>
      <c r="T37" s="124" t="s">
        <v>553</v>
      </c>
      <c r="U37" s="124" t="s">
        <v>338</v>
      </c>
      <c r="V37" s="124" t="s">
        <v>263</v>
      </c>
      <c r="W37" s="124">
        <v>0</v>
      </c>
      <c r="X37" s="124" t="s">
        <v>554</v>
      </c>
      <c r="Y37" s="124">
        <v>358419949</v>
      </c>
      <c r="Z37" s="124" t="s">
        <v>555</v>
      </c>
      <c r="AA37" s="125" t="s">
        <v>341</v>
      </c>
      <c r="AB37" s="124">
        <v>20000</v>
      </c>
      <c r="AC37" s="124">
        <v>0</v>
      </c>
      <c r="AD37" s="124">
        <v>75</v>
      </c>
      <c r="AE37" s="124" t="s">
        <v>342</v>
      </c>
      <c r="AF37" s="125" t="s">
        <v>343</v>
      </c>
      <c r="AG37" s="125" t="s">
        <v>344</v>
      </c>
      <c r="AH37" s="124" t="s">
        <v>288</v>
      </c>
      <c r="AI37" s="125" t="s">
        <v>345</v>
      </c>
      <c r="AJ37" s="125">
        <v>320</v>
      </c>
      <c r="AK37" s="125">
        <v>320</v>
      </c>
      <c r="AL37" s="125" t="s">
        <v>556</v>
      </c>
      <c r="AM37" s="125">
        <v>17304.22</v>
      </c>
      <c r="AN37" s="125">
        <v>3815.78</v>
      </c>
      <c r="AO37" s="125">
        <v>21120</v>
      </c>
      <c r="AP37" s="125">
        <v>2695.78</v>
      </c>
      <c r="AQ37" s="125">
        <v>62.22</v>
      </c>
      <c r="AR37" s="124">
        <v>2758</v>
      </c>
      <c r="AS37" s="124">
        <v>0</v>
      </c>
      <c r="AT37" s="124">
        <v>0</v>
      </c>
      <c r="AU37" s="124">
        <v>0</v>
      </c>
      <c r="AV37" s="124">
        <v>66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274</v>
      </c>
      <c r="BC37" s="125"/>
      <c r="BD37" s="125"/>
      <c r="BE37" s="125"/>
      <c r="BF37" s="125"/>
      <c r="BG37" s="123"/>
      <c r="BH37" s="97" t="s">
        <v>902</v>
      </c>
      <c r="BI37" s="95" t="s">
        <v>105</v>
      </c>
      <c r="BJ37" s="97" t="s">
        <v>904</v>
      </c>
      <c r="BK37" s="95"/>
      <c r="BL37" s="95" t="s">
        <v>109</v>
      </c>
      <c r="BM37" s="98" t="s">
        <v>114</v>
      </c>
      <c r="BN37" s="99" t="s">
        <v>194</v>
      </c>
      <c r="BO37" s="95" t="s">
        <v>234</v>
      </c>
      <c r="BP37" s="123">
        <v>8000</v>
      </c>
      <c r="BQ37" s="42" t="s">
        <v>197</v>
      </c>
      <c r="BR37" s="96" t="s">
        <v>859</v>
      </c>
    </row>
    <row r="38" spans="1:70" ht="30" customHeight="1" x14ac:dyDescent="0.3">
      <c r="A38" s="95">
        <v>34</v>
      </c>
      <c r="B38" s="124" t="s">
        <v>249</v>
      </c>
      <c r="C38" s="124" t="s">
        <v>250</v>
      </c>
      <c r="D38" s="124" t="s">
        <v>251</v>
      </c>
      <c r="E38" s="124" t="s">
        <v>252</v>
      </c>
      <c r="F38" s="124" t="s">
        <v>252</v>
      </c>
      <c r="G38" s="124" t="s">
        <v>253</v>
      </c>
      <c r="H38" s="124" t="s">
        <v>254</v>
      </c>
      <c r="I38" s="124">
        <v>206035</v>
      </c>
      <c r="J38" s="124" t="s">
        <v>557</v>
      </c>
      <c r="K38" s="124">
        <v>206035</v>
      </c>
      <c r="L38" s="124" t="s">
        <v>256</v>
      </c>
      <c r="M38" s="124" t="s">
        <v>257</v>
      </c>
      <c r="N38" s="124">
        <v>541621</v>
      </c>
      <c r="O38" s="124" t="s">
        <v>558</v>
      </c>
      <c r="P38" s="124">
        <v>901042</v>
      </c>
      <c r="Q38" s="124" t="s">
        <v>559</v>
      </c>
      <c r="R38" s="124" t="s">
        <v>260</v>
      </c>
      <c r="S38" s="124" t="s">
        <v>560</v>
      </c>
      <c r="T38" s="124" t="s">
        <v>560</v>
      </c>
      <c r="U38" s="124" t="s">
        <v>338</v>
      </c>
      <c r="V38" s="124" t="s">
        <v>263</v>
      </c>
      <c r="W38" s="124">
        <v>0</v>
      </c>
      <c r="X38" s="124" t="s">
        <v>264</v>
      </c>
      <c r="Y38" s="124">
        <v>357922024</v>
      </c>
      <c r="Z38" s="124" t="s">
        <v>561</v>
      </c>
      <c r="AA38" s="125" t="s">
        <v>562</v>
      </c>
      <c r="AB38" s="124">
        <v>45000</v>
      </c>
      <c r="AC38" s="124" t="s">
        <v>550</v>
      </c>
      <c r="AD38" s="124">
        <v>102</v>
      </c>
      <c r="AE38" s="124" t="s">
        <v>342</v>
      </c>
      <c r="AF38" s="125" t="s">
        <v>563</v>
      </c>
      <c r="AG38" s="125" t="s">
        <v>564</v>
      </c>
      <c r="AH38" s="124" t="s">
        <v>288</v>
      </c>
      <c r="AI38" s="125" t="s">
        <v>565</v>
      </c>
      <c r="AJ38" s="125">
        <v>560</v>
      </c>
      <c r="AK38" s="125">
        <v>560</v>
      </c>
      <c r="AL38" s="125" t="s">
        <v>566</v>
      </c>
      <c r="AM38" s="125">
        <v>21893.23</v>
      </c>
      <c r="AN38" s="125">
        <v>9466.77</v>
      </c>
      <c r="AO38" s="125">
        <v>31360</v>
      </c>
      <c r="AP38" s="125">
        <v>23106.77</v>
      </c>
      <c r="AQ38" s="125">
        <v>2702.23</v>
      </c>
      <c r="AR38" s="124">
        <v>25809</v>
      </c>
      <c r="AS38" s="124">
        <v>8913.5499999999993</v>
      </c>
      <c r="AT38" s="124">
        <v>1726.45</v>
      </c>
      <c r="AU38" s="124">
        <v>10640</v>
      </c>
      <c r="AV38" s="124">
        <v>75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274</v>
      </c>
      <c r="BC38" s="125"/>
      <c r="BD38" s="125"/>
      <c r="BE38" s="125"/>
      <c r="BF38" s="125"/>
      <c r="BG38" s="123"/>
      <c r="BH38" s="97" t="s">
        <v>902</v>
      </c>
      <c r="BI38" s="95" t="s">
        <v>105</v>
      </c>
      <c r="BJ38" s="97" t="s">
        <v>904</v>
      </c>
      <c r="BK38" s="95"/>
      <c r="BL38" s="95" t="s">
        <v>109</v>
      </c>
      <c r="BM38" s="98" t="s">
        <v>114</v>
      </c>
      <c r="BN38" s="99" t="s">
        <v>194</v>
      </c>
      <c r="BO38" s="95" t="s">
        <v>234</v>
      </c>
      <c r="BP38" s="123">
        <v>35000</v>
      </c>
      <c r="BQ38" s="42" t="s">
        <v>197</v>
      </c>
      <c r="BR38" s="96" t="s">
        <v>860</v>
      </c>
    </row>
    <row r="39" spans="1:70" ht="30" customHeight="1" x14ac:dyDescent="0.3">
      <c r="A39" s="95">
        <v>35</v>
      </c>
      <c r="B39" s="124" t="s">
        <v>249</v>
      </c>
      <c r="C39" s="124" t="s">
        <v>250</v>
      </c>
      <c r="D39" s="124" t="s">
        <v>251</v>
      </c>
      <c r="E39" s="124" t="s">
        <v>252</v>
      </c>
      <c r="F39" s="124" t="s">
        <v>252</v>
      </c>
      <c r="G39" s="124" t="s">
        <v>253</v>
      </c>
      <c r="H39" s="124" t="s">
        <v>254</v>
      </c>
      <c r="I39" s="124">
        <v>210490</v>
      </c>
      <c r="J39" s="124" t="s">
        <v>567</v>
      </c>
      <c r="K39" s="124">
        <v>210490</v>
      </c>
      <c r="L39" s="124" t="s">
        <v>333</v>
      </c>
      <c r="M39" s="124" t="s">
        <v>334</v>
      </c>
      <c r="N39" s="124">
        <v>541892</v>
      </c>
      <c r="O39" s="124" t="s">
        <v>568</v>
      </c>
      <c r="P39" s="124">
        <v>901333</v>
      </c>
      <c r="Q39" s="124" t="s">
        <v>569</v>
      </c>
      <c r="R39" s="124" t="s">
        <v>260</v>
      </c>
      <c r="S39" s="124" t="s">
        <v>570</v>
      </c>
      <c r="T39" s="124" t="s">
        <v>570</v>
      </c>
      <c r="U39" s="124" t="s">
        <v>295</v>
      </c>
      <c r="V39" s="124" t="s">
        <v>263</v>
      </c>
      <c r="W39" s="124">
        <v>0</v>
      </c>
      <c r="X39" s="124" t="s">
        <v>264</v>
      </c>
      <c r="Y39" s="124">
        <v>359516451</v>
      </c>
      <c r="Z39" s="124" t="s">
        <v>571</v>
      </c>
      <c r="AA39" s="125" t="s">
        <v>409</v>
      </c>
      <c r="AB39" s="124">
        <v>45000</v>
      </c>
      <c r="AC39" s="124" t="s">
        <v>400</v>
      </c>
      <c r="AD39" s="124">
        <v>102</v>
      </c>
      <c r="AE39" s="124" t="s">
        <v>342</v>
      </c>
      <c r="AF39" s="125" t="s">
        <v>572</v>
      </c>
      <c r="AG39" s="125" t="s">
        <v>573</v>
      </c>
      <c r="AH39" s="124" t="s">
        <v>288</v>
      </c>
      <c r="AI39" s="125" t="s">
        <v>574</v>
      </c>
      <c r="AJ39" s="125">
        <v>560</v>
      </c>
      <c r="AK39" s="125">
        <v>560</v>
      </c>
      <c r="AL39" s="125" t="s">
        <v>575</v>
      </c>
      <c r="AM39" s="125">
        <v>7911.86</v>
      </c>
      <c r="AN39" s="125">
        <v>4408.1400000000003</v>
      </c>
      <c r="AO39" s="125">
        <v>12320</v>
      </c>
      <c r="AP39" s="125">
        <v>37088.14</v>
      </c>
      <c r="AQ39" s="125">
        <v>7543.86</v>
      </c>
      <c r="AR39" s="124">
        <v>44632</v>
      </c>
      <c r="AS39" s="124">
        <v>1157.3499999999999</v>
      </c>
      <c r="AT39" s="124">
        <v>522.65</v>
      </c>
      <c r="AU39" s="124">
        <v>1680</v>
      </c>
      <c r="AV39" s="124">
        <v>25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274</v>
      </c>
      <c r="BC39" s="125"/>
      <c r="BD39" s="125"/>
      <c r="BE39" s="125"/>
      <c r="BF39" s="125"/>
      <c r="BG39" s="123"/>
      <c r="BH39" s="97" t="s">
        <v>902</v>
      </c>
      <c r="BI39" s="95" t="s">
        <v>105</v>
      </c>
      <c r="BJ39" s="97" t="s">
        <v>904</v>
      </c>
      <c r="BK39" s="95"/>
      <c r="BL39" s="95" t="s">
        <v>109</v>
      </c>
      <c r="BM39" s="98" t="s">
        <v>114</v>
      </c>
      <c r="BN39" s="99" t="s">
        <v>194</v>
      </c>
      <c r="BO39" s="95" t="s">
        <v>234</v>
      </c>
      <c r="BP39" s="123">
        <v>42000</v>
      </c>
      <c r="BQ39" s="42" t="s">
        <v>197</v>
      </c>
      <c r="BR39" s="96" t="s">
        <v>861</v>
      </c>
    </row>
    <row r="40" spans="1:70" ht="30" customHeight="1" x14ac:dyDescent="0.3">
      <c r="A40" s="95">
        <v>36</v>
      </c>
      <c r="B40" s="124" t="s">
        <v>249</v>
      </c>
      <c r="C40" s="124" t="s">
        <v>250</v>
      </c>
      <c r="D40" s="124" t="s">
        <v>251</v>
      </c>
      <c r="E40" s="124" t="s">
        <v>252</v>
      </c>
      <c r="F40" s="124" t="s">
        <v>252</v>
      </c>
      <c r="G40" s="124" t="s">
        <v>253</v>
      </c>
      <c r="H40" s="124" t="s">
        <v>254</v>
      </c>
      <c r="I40" s="124">
        <v>201800</v>
      </c>
      <c r="J40" s="124" t="s">
        <v>302</v>
      </c>
      <c r="K40" s="124">
        <v>201800</v>
      </c>
      <c r="L40" s="124" t="s">
        <v>276</v>
      </c>
      <c r="M40" s="124" t="s">
        <v>277</v>
      </c>
      <c r="N40" s="124">
        <v>541681</v>
      </c>
      <c r="O40" s="124" t="s">
        <v>303</v>
      </c>
      <c r="P40" s="124">
        <v>901107</v>
      </c>
      <c r="Q40" s="124" t="s">
        <v>304</v>
      </c>
      <c r="R40" s="124" t="s">
        <v>260</v>
      </c>
      <c r="S40" s="124" t="s">
        <v>576</v>
      </c>
      <c r="T40" s="124" t="s">
        <v>576</v>
      </c>
      <c r="U40" s="124" t="s">
        <v>295</v>
      </c>
      <c r="V40" s="124" t="s">
        <v>263</v>
      </c>
      <c r="W40" s="124">
        <v>0</v>
      </c>
      <c r="X40" s="124" t="s">
        <v>264</v>
      </c>
      <c r="Y40" s="124">
        <v>354821809</v>
      </c>
      <c r="Z40" s="124" t="s">
        <v>577</v>
      </c>
      <c r="AA40" s="125" t="s">
        <v>578</v>
      </c>
      <c r="AB40" s="124">
        <v>40000</v>
      </c>
      <c r="AC40" s="124" t="s">
        <v>308</v>
      </c>
      <c r="AD40" s="124">
        <v>102</v>
      </c>
      <c r="AE40" s="124" t="s">
        <v>268</v>
      </c>
      <c r="AF40" s="125" t="s">
        <v>579</v>
      </c>
      <c r="AG40" s="125" t="s">
        <v>580</v>
      </c>
      <c r="AH40" s="124" t="s">
        <v>288</v>
      </c>
      <c r="AI40" s="125" t="s">
        <v>581</v>
      </c>
      <c r="AJ40" s="125">
        <v>500</v>
      </c>
      <c r="AK40" s="125">
        <v>500</v>
      </c>
      <c r="AL40" s="125" t="s">
        <v>357</v>
      </c>
      <c r="AM40" s="125">
        <v>32207.599999999999</v>
      </c>
      <c r="AN40" s="125">
        <v>10292.4</v>
      </c>
      <c r="AO40" s="125">
        <v>42500</v>
      </c>
      <c r="AP40" s="125">
        <v>7792.4</v>
      </c>
      <c r="AQ40" s="125">
        <v>326.60000000000002</v>
      </c>
      <c r="AR40" s="124">
        <v>8119</v>
      </c>
      <c r="AS40" s="124">
        <v>7792.4</v>
      </c>
      <c r="AT40" s="124">
        <v>326.60000000000002</v>
      </c>
      <c r="AU40" s="124">
        <v>8119</v>
      </c>
      <c r="AV40" s="124">
        <v>104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274</v>
      </c>
      <c r="BC40" s="125"/>
      <c r="BD40" s="125"/>
      <c r="BE40" s="125"/>
      <c r="BF40" s="125"/>
      <c r="BG40" s="123"/>
      <c r="BH40" s="97" t="s">
        <v>902</v>
      </c>
      <c r="BI40" s="95" t="s">
        <v>105</v>
      </c>
      <c r="BJ40" s="97" t="s">
        <v>904</v>
      </c>
      <c r="BK40" s="95"/>
      <c r="BL40" s="95" t="s">
        <v>109</v>
      </c>
      <c r="BM40" s="98" t="s">
        <v>114</v>
      </c>
      <c r="BN40" s="99" t="s">
        <v>194</v>
      </c>
      <c r="BO40" s="95" t="s">
        <v>234</v>
      </c>
      <c r="BP40" s="123">
        <v>9000</v>
      </c>
      <c r="BQ40" s="42" t="s">
        <v>197</v>
      </c>
      <c r="BR40" s="96" t="s">
        <v>862</v>
      </c>
    </row>
    <row r="41" spans="1:70" ht="30" customHeight="1" x14ac:dyDescent="0.3">
      <c r="A41" s="95">
        <v>37</v>
      </c>
      <c r="B41" s="124" t="s">
        <v>249</v>
      </c>
      <c r="C41" s="124" t="s">
        <v>250</v>
      </c>
      <c r="D41" s="124" t="s">
        <v>251</v>
      </c>
      <c r="E41" s="124" t="s">
        <v>252</v>
      </c>
      <c r="F41" s="124" t="s">
        <v>252</v>
      </c>
      <c r="G41" s="124" t="s">
        <v>253</v>
      </c>
      <c r="H41" s="124" t="s">
        <v>254</v>
      </c>
      <c r="I41" s="124">
        <v>205893</v>
      </c>
      <c r="J41" s="124" t="s">
        <v>378</v>
      </c>
      <c r="K41" s="124">
        <v>205893</v>
      </c>
      <c r="L41" s="124" t="s">
        <v>256</v>
      </c>
      <c r="M41" s="124" t="s">
        <v>257</v>
      </c>
      <c r="N41" s="124">
        <v>462576</v>
      </c>
      <c r="O41" s="124" t="s">
        <v>582</v>
      </c>
      <c r="P41" s="124">
        <v>760468</v>
      </c>
      <c r="Q41" s="124" t="s">
        <v>583</v>
      </c>
      <c r="R41" s="124" t="s">
        <v>280</v>
      </c>
      <c r="S41" s="124" t="s">
        <v>584</v>
      </c>
      <c r="T41" s="124" t="s">
        <v>584</v>
      </c>
      <c r="U41" s="124" t="s">
        <v>295</v>
      </c>
      <c r="V41" s="124" t="s">
        <v>263</v>
      </c>
      <c r="W41" s="124">
        <v>0</v>
      </c>
      <c r="X41" s="124" t="s">
        <v>264</v>
      </c>
      <c r="Y41" s="124">
        <v>359322259</v>
      </c>
      <c r="Z41" s="124" t="s">
        <v>585</v>
      </c>
      <c r="AA41" s="125" t="s">
        <v>586</v>
      </c>
      <c r="AB41" s="124">
        <v>30000</v>
      </c>
      <c r="AC41" s="124">
        <v>0</v>
      </c>
      <c r="AD41" s="124">
        <v>50</v>
      </c>
      <c r="AE41" s="124" t="s">
        <v>285</v>
      </c>
      <c r="AF41" s="125" t="s">
        <v>587</v>
      </c>
      <c r="AG41" s="125" t="s">
        <v>588</v>
      </c>
      <c r="AH41" s="124" t="s">
        <v>288</v>
      </c>
      <c r="AI41" s="125" t="s">
        <v>589</v>
      </c>
      <c r="AJ41" s="125">
        <v>680</v>
      </c>
      <c r="AK41" s="125">
        <v>680</v>
      </c>
      <c r="AL41" s="125" t="s">
        <v>346</v>
      </c>
      <c r="AM41" s="125">
        <v>19133.04</v>
      </c>
      <c r="AN41" s="125">
        <v>3306.96</v>
      </c>
      <c r="AO41" s="125">
        <v>22440</v>
      </c>
      <c r="AP41" s="125">
        <v>10866.96</v>
      </c>
      <c r="AQ41" s="125">
        <v>462.04</v>
      </c>
      <c r="AR41" s="124">
        <v>11329</v>
      </c>
      <c r="AS41" s="124">
        <v>0</v>
      </c>
      <c r="AT41" s="124">
        <v>0</v>
      </c>
      <c r="AU41" s="124">
        <v>0</v>
      </c>
      <c r="AV41" s="124">
        <v>33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 t="s">
        <v>274</v>
      </c>
      <c r="BC41" s="125"/>
      <c r="BD41" s="125"/>
      <c r="BE41" s="125"/>
      <c r="BF41" s="125"/>
      <c r="BG41" s="123"/>
      <c r="BH41" s="97" t="s">
        <v>902</v>
      </c>
      <c r="BI41" s="95" t="s">
        <v>105</v>
      </c>
      <c r="BJ41" s="97" t="s">
        <v>904</v>
      </c>
      <c r="BK41" s="95"/>
      <c r="BL41" s="95" t="s">
        <v>109</v>
      </c>
      <c r="BM41" s="98" t="s">
        <v>114</v>
      </c>
      <c r="BN41" s="99" t="s">
        <v>194</v>
      </c>
      <c r="BO41" s="95" t="s">
        <v>234</v>
      </c>
      <c r="BP41" s="123">
        <v>12500</v>
      </c>
      <c r="BQ41" s="42" t="s">
        <v>197</v>
      </c>
      <c r="BR41" s="96" t="s">
        <v>863</v>
      </c>
    </row>
    <row r="42" spans="1:70" ht="30" customHeight="1" x14ac:dyDescent="0.3">
      <c r="A42" s="95">
        <v>38</v>
      </c>
      <c r="B42" s="124" t="s">
        <v>249</v>
      </c>
      <c r="C42" s="124" t="s">
        <v>250</v>
      </c>
      <c r="D42" s="124" t="s">
        <v>251</v>
      </c>
      <c r="E42" s="124" t="s">
        <v>252</v>
      </c>
      <c r="F42" s="124" t="s">
        <v>252</v>
      </c>
      <c r="G42" s="124" t="s">
        <v>253</v>
      </c>
      <c r="H42" s="124" t="s">
        <v>254</v>
      </c>
      <c r="I42" s="124">
        <v>225801</v>
      </c>
      <c r="J42" s="124" t="s">
        <v>590</v>
      </c>
      <c r="K42" s="124">
        <v>225801</v>
      </c>
      <c r="L42" s="124" t="s">
        <v>276</v>
      </c>
      <c r="M42" s="124" t="s">
        <v>277</v>
      </c>
      <c r="N42" s="124">
        <v>541606</v>
      </c>
      <c r="O42" s="124" t="s">
        <v>591</v>
      </c>
      <c r="P42" s="124">
        <v>901027</v>
      </c>
      <c r="Q42" s="124" t="s">
        <v>592</v>
      </c>
      <c r="R42" s="124" t="s">
        <v>280</v>
      </c>
      <c r="S42" s="124" t="s">
        <v>593</v>
      </c>
      <c r="T42" s="124" t="s">
        <v>593</v>
      </c>
      <c r="U42" s="124" t="s">
        <v>338</v>
      </c>
      <c r="V42" s="124" t="s">
        <v>263</v>
      </c>
      <c r="W42" s="124">
        <v>0</v>
      </c>
      <c r="X42" s="124" t="s">
        <v>264</v>
      </c>
      <c r="Y42" s="124">
        <v>359091482</v>
      </c>
      <c r="Z42" s="124" t="s">
        <v>594</v>
      </c>
      <c r="AA42" s="125" t="s">
        <v>595</v>
      </c>
      <c r="AB42" s="124">
        <v>40000</v>
      </c>
      <c r="AC42" s="124" t="s">
        <v>550</v>
      </c>
      <c r="AD42" s="124">
        <v>75</v>
      </c>
      <c r="AE42" s="124" t="s">
        <v>285</v>
      </c>
      <c r="AF42" s="125" t="s">
        <v>596</v>
      </c>
      <c r="AG42" s="125" t="s">
        <v>597</v>
      </c>
      <c r="AH42" s="124" t="s">
        <v>288</v>
      </c>
      <c r="AI42" s="125" t="s">
        <v>598</v>
      </c>
      <c r="AJ42" s="125">
        <v>640</v>
      </c>
      <c r="AK42" s="125">
        <v>640</v>
      </c>
      <c r="AL42" s="125" t="s">
        <v>376</v>
      </c>
      <c r="AM42" s="125">
        <v>19030.43</v>
      </c>
      <c r="AN42" s="125">
        <v>5789.57</v>
      </c>
      <c r="AO42" s="125">
        <v>24820</v>
      </c>
      <c r="AP42" s="125">
        <v>20969.57</v>
      </c>
      <c r="AQ42" s="125">
        <v>1851.43</v>
      </c>
      <c r="AR42" s="124">
        <v>22821</v>
      </c>
      <c r="AS42" s="124">
        <v>9696.9699999999993</v>
      </c>
      <c r="AT42" s="124">
        <v>1323.03</v>
      </c>
      <c r="AU42" s="124">
        <v>11020</v>
      </c>
      <c r="AV42" s="124">
        <v>56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274</v>
      </c>
      <c r="BC42" s="125"/>
      <c r="BD42" s="125"/>
      <c r="BE42" s="125"/>
      <c r="BF42" s="125"/>
      <c r="BG42" s="123"/>
      <c r="BH42" s="97" t="s">
        <v>902</v>
      </c>
      <c r="BI42" s="95" t="s">
        <v>105</v>
      </c>
      <c r="BJ42" s="97" t="s">
        <v>904</v>
      </c>
      <c r="BK42" s="95"/>
      <c r="BL42" s="95" t="s">
        <v>109</v>
      </c>
      <c r="BM42" s="98" t="s">
        <v>114</v>
      </c>
      <c r="BN42" s="99" t="s">
        <v>194</v>
      </c>
      <c r="BO42" s="95" t="s">
        <v>234</v>
      </c>
      <c r="BP42" s="123">
        <v>15000</v>
      </c>
      <c r="BQ42" s="42" t="s">
        <v>197</v>
      </c>
      <c r="BR42" s="96" t="s">
        <v>864</v>
      </c>
    </row>
    <row r="43" spans="1:70" ht="30" customHeight="1" x14ac:dyDescent="0.3">
      <c r="A43" s="95">
        <v>39</v>
      </c>
      <c r="B43" s="124" t="s">
        <v>249</v>
      </c>
      <c r="C43" s="124" t="s">
        <v>250</v>
      </c>
      <c r="D43" s="124" t="s">
        <v>251</v>
      </c>
      <c r="E43" s="124" t="s">
        <v>252</v>
      </c>
      <c r="F43" s="124" t="s">
        <v>252</v>
      </c>
      <c r="G43" s="124" t="s">
        <v>253</v>
      </c>
      <c r="H43" s="124" t="s">
        <v>254</v>
      </c>
      <c r="I43" s="124">
        <v>211740</v>
      </c>
      <c r="J43" s="124" t="s">
        <v>482</v>
      </c>
      <c r="K43" s="124">
        <v>211740</v>
      </c>
      <c r="L43" s="124" t="s">
        <v>256</v>
      </c>
      <c r="M43" s="124" t="s">
        <v>257</v>
      </c>
      <c r="N43" s="124">
        <v>541616</v>
      </c>
      <c r="O43" s="124" t="s">
        <v>483</v>
      </c>
      <c r="P43" s="124">
        <v>901037</v>
      </c>
      <c r="Q43" s="124" t="s">
        <v>484</v>
      </c>
      <c r="R43" s="124" t="s">
        <v>260</v>
      </c>
      <c r="S43" s="124" t="s">
        <v>599</v>
      </c>
      <c r="T43" s="124" t="s">
        <v>599</v>
      </c>
      <c r="U43" s="124" t="s">
        <v>262</v>
      </c>
      <c r="V43" s="124" t="s">
        <v>263</v>
      </c>
      <c r="W43" s="124">
        <v>0</v>
      </c>
      <c r="X43" s="124" t="s">
        <v>600</v>
      </c>
      <c r="Y43" s="124">
        <v>359638323</v>
      </c>
      <c r="Z43" s="124" t="s">
        <v>601</v>
      </c>
      <c r="AA43" s="125" t="s">
        <v>456</v>
      </c>
      <c r="AB43" s="124">
        <v>65000</v>
      </c>
      <c r="AC43" s="124" t="s">
        <v>267</v>
      </c>
      <c r="AD43" s="124">
        <v>102</v>
      </c>
      <c r="AE43" s="124" t="s">
        <v>309</v>
      </c>
      <c r="AF43" s="125" t="s">
        <v>602</v>
      </c>
      <c r="AG43" s="125" t="s">
        <v>603</v>
      </c>
      <c r="AH43" s="124" t="s">
        <v>271</v>
      </c>
      <c r="AI43" s="125" t="s">
        <v>604</v>
      </c>
      <c r="AJ43" s="125">
        <v>810</v>
      </c>
      <c r="AK43" s="125">
        <v>810</v>
      </c>
      <c r="AL43" s="125" t="s">
        <v>386</v>
      </c>
      <c r="AM43" s="125">
        <v>1289.0999999999999</v>
      </c>
      <c r="AN43" s="125">
        <v>1140.9000000000001</v>
      </c>
      <c r="AO43" s="125">
        <v>2430</v>
      </c>
      <c r="AP43" s="125">
        <v>63710.9</v>
      </c>
      <c r="AQ43" s="125">
        <v>16233.1</v>
      </c>
      <c r="AR43" s="124">
        <v>79944</v>
      </c>
      <c r="AS43" s="124">
        <v>8964.6200000000008</v>
      </c>
      <c r="AT43" s="124">
        <v>4805.38</v>
      </c>
      <c r="AU43" s="124">
        <v>13770</v>
      </c>
      <c r="AV43" s="124">
        <v>20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274</v>
      </c>
      <c r="BC43" s="125"/>
      <c r="BD43" s="125"/>
      <c r="BE43" s="125"/>
      <c r="BF43" s="125"/>
      <c r="BG43" s="123"/>
      <c r="BH43" s="97" t="s">
        <v>902</v>
      </c>
      <c r="BI43" s="95" t="s">
        <v>105</v>
      </c>
      <c r="BJ43" s="97" t="s">
        <v>904</v>
      </c>
      <c r="BK43" s="95"/>
      <c r="BL43" s="95" t="s">
        <v>109</v>
      </c>
      <c r="BM43" s="98" t="s">
        <v>114</v>
      </c>
      <c r="BN43" s="99" t="s">
        <v>194</v>
      </c>
      <c r="BO43" s="95" t="s">
        <v>234</v>
      </c>
      <c r="BP43" s="123">
        <v>60000</v>
      </c>
      <c r="BQ43" s="42" t="s">
        <v>197</v>
      </c>
      <c r="BR43" s="96" t="s">
        <v>865</v>
      </c>
    </row>
    <row r="44" spans="1:70" ht="30" customHeight="1" x14ac:dyDescent="0.3">
      <c r="A44" s="95">
        <v>40</v>
      </c>
      <c r="B44" s="124" t="s">
        <v>249</v>
      </c>
      <c r="C44" s="124" t="s">
        <v>250</v>
      </c>
      <c r="D44" s="124" t="s">
        <v>251</v>
      </c>
      <c r="E44" s="124" t="s">
        <v>252</v>
      </c>
      <c r="F44" s="124" t="s">
        <v>252</v>
      </c>
      <c r="G44" s="124" t="s">
        <v>253</v>
      </c>
      <c r="H44" s="124" t="s">
        <v>254</v>
      </c>
      <c r="I44" s="124">
        <v>225801</v>
      </c>
      <c r="J44" s="124" t="s">
        <v>590</v>
      </c>
      <c r="K44" s="124">
        <v>225801</v>
      </c>
      <c r="L44" s="124" t="s">
        <v>276</v>
      </c>
      <c r="M44" s="124" t="s">
        <v>277</v>
      </c>
      <c r="N44" s="124">
        <v>541595</v>
      </c>
      <c r="O44" s="124" t="s">
        <v>605</v>
      </c>
      <c r="P44" s="124">
        <v>901016</v>
      </c>
      <c r="Q44" s="124" t="s">
        <v>606</v>
      </c>
      <c r="R44" s="124" t="s">
        <v>260</v>
      </c>
      <c r="S44" s="124" t="s">
        <v>607</v>
      </c>
      <c r="T44" s="124" t="s">
        <v>607</v>
      </c>
      <c r="U44" s="124" t="s">
        <v>262</v>
      </c>
      <c r="V44" s="124" t="s">
        <v>263</v>
      </c>
      <c r="W44" s="124">
        <v>541</v>
      </c>
      <c r="X44" s="124" t="s">
        <v>264</v>
      </c>
      <c r="Y44" s="124">
        <v>354280379</v>
      </c>
      <c r="Z44" s="124" t="s">
        <v>608</v>
      </c>
      <c r="AA44" s="125" t="s">
        <v>609</v>
      </c>
      <c r="AB44" s="124">
        <v>40000</v>
      </c>
      <c r="AC44" s="124" t="s">
        <v>267</v>
      </c>
      <c r="AD44" s="124">
        <v>102</v>
      </c>
      <c r="AE44" s="124" t="s">
        <v>268</v>
      </c>
      <c r="AF44" s="125" t="s">
        <v>610</v>
      </c>
      <c r="AG44" s="125" t="s">
        <v>611</v>
      </c>
      <c r="AH44" s="124" t="s">
        <v>271</v>
      </c>
      <c r="AI44" s="125" t="s">
        <v>612</v>
      </c>
      <c r="AJ44" s="125">
        <v>500</v>
      </c>
      <c r="AK44" s="125">
        <v>500</v>
      </c>
      <c r="AL44" s="125" t="s">
        <v>273</v>
      </c>
      <c r="AM44" s="125">
        <v>34417.26</v>
      </c>
      <c r="AN44" s="125">
        <v>10582.74</v>
      </c>
      <c r="AO44" s="125">
        <v>45000</v>
      </c>
      <c r="AP44" s="125">
        <v>5582.74</v>
      </c>
      <c r="AQ44" s="125">
        <v>169.26</v>
      </c>
      <c r="AR44" s="124">
        <v>5752</v>
      </c>
      <c r="AS44" s="124">
        <v>5582.74</v>
      </c>
      <c r="AT44" s="124">
        <v>169.26</v>
      </c>
      <c r="AU44" s="124">
        <v>5752</v>
      </c>
      <c r="AV44" s="124">
        <v>111</v>
      </c>
      <c r="AW44" s="124"/>
      <c r="AX44" s="124"/>
      <c r="AY44" s="124"/>
      <c r="AZ44" s="124"/>
      <c r="BA44" s="125"/>
      <c r="BB44" s="125" t="s">
        <v>274</v>
      </c>
      <c r="BC44" s="125"/>
      <c r="BD44" s="125"/>
      <c r="BE44" s="125"/>
      <c r="BF44" s="125"/>
      <c r="BG44" s="123"/>
      <c r="BH44" s="97" t="s">
        <v>902</v>
      </c>
      <c r="BI44" s="95" t="s">
        <v>105</v>
      </c>
      <c r="BJ44" s="97" t="s">
        <v>904</v>
      </c>
      <c r="BK44" s="95"/>
      <c r="BL44" s="95" t="s">
        <v>109</v>
      </c>
      <c r="BM44" s="98" t="s">
        <v>114</v>
      </c>
      <c r="BN44" s="99" t="s">
        <v>194</v>
      </c>
      <c r="BO44" s="95" t="s">
        <v>234</v>
      </c>
      <c r="BP44" s="123">
        <v>17582</v>
      </c>
      <c r="BQ44" s="42" t="s">
        <v>197</v>
      </c>
      <c r="BR44" s="96" t="s">
        <v>866</v>
      </c>
    </row>
    <row r="45" spans="1:70" ht="30" customHeight="1" x14ac:dyDescent="0.3">
      <c r="A45" s="95">
        <v>41</v>
      </c>
      <c r="B45" s="124" t="s">
        <v>249</v>
      </c>
      <c r="C45" s="124" t="s">
        <v>250</v>
      </c>
      <c r="D45" s="124" t="s">
        <v>251</v>
      </c>
      <c r="E45" s="124" t="s">
        <v>252</v>
      </c>
      <c r="F45" s="124" t="s">
        <v>252</v>
      </c>
      <c r="G45" s="124" t="s">
        <v>253</v>
      </c>
      <c r="H45" s="124" t="s">
        <v>254</v>
      </c>
      <c r="I45" s="124">
        <v>204898</v>
      </c>
      <c r="J45" s="124" t="s">
        <v>507</v>
      </c>
      <c r="K45" s="124">
        <v>204898</v>
      </c>
      <c r="L45" s="124" t="s">
        <v>276</v>
      </c>
      <c r="M45" s="124" t="s">
        <v>277</v>
      </c>
      <c r="N45" s="124">
        <v>461332</v>
      </c>
      <c r="O45" s="124" t="s">
        <v>613</v>
      </c>
      <c r="P45" s="124">
        <v>708760</v>
      </c>
      <c r="Q45" s="124" t="s">
        <v>614</v>
      </c>
      <c r="R45" s="124" t="s">
        <v>260</v>
      </c>
      <c r="S45" s="124" t="s">
        <v>615</v>
      </c>
      <c r="T45" s="124" t="s">
        <v>615</v>
      </c>
      <c r="U45" s="124" t="s">
        <v>295</v>
      </c>
      <c r="V45" s="124" t="s">
        <v>263</v>
      </c>
      <c r="W45" s="124">
        <v>0</v>
      </c>
      <c r="X45" s="124" t="s">
        <v>264</v>
      </c>
      <c r="Y45" s="124">
        <v>358980174</v>
      </c>
      <c r="Z45" s="124" t="s">
        <v>616</v>
      </c>
      <c r="AA45" s="125" t="s">
        <v>617</v>
      </c>
      <c r="AB45" s="124">
        <v>40000</v>
      </c>
      <c r="AC45" s="124">
        <v>0</v>
      </c>
      <c r="AD45" s="124">
        <v>50</v>
      </c>
      <c r="AE45" s="124" t="s">
        <v>342</v>
      </c>
      <c r="AF45" s="125" t="s">
        <v>618</v>
      </c>
      <c r="AG45" s="125" t="s">
        <v>619</v>
      </c>
      <c r="AH45" s="124" t="s">
        <v>288</v>
      </c>
      <c r="AI45" s="125" t="s">
        <v>620</v>
      </c>
      <c r="AJ45" s="125">
        <v>900</v>
      </c>
      <c r="AK45" s="125">
        <v>900</v>
      </c>
      <c r="AL45" s="125" t="s">
        <v>621</v>
      </c>
      <c r="AM45" s="125">
        <v>32788.71</v>
      </c>
      <c r="AN45" s="125">
        <v>5011.29</v>
      </c>
      <c r="AO45" s="125">
        <v>37800</v>
      </c>
      <c r="AP45" s="125">
        <v>7211.29</v>
      </c>
      <c r="AQ45" s="125">
        <v>157.71</v>
      </c>
      <c r="AR45" s="124">
        <v>7369</v>
      </c>
      <c r="AS45" s="124">
        <v>7211.29</v>
      </c>
      <c r="AT45" s="124">
        <v>157.71</v>
      </c>
      <c r="AU45" s="124">
        <v>7369</v>
      </c>
      <c r="AV45" s="124">
        <v>60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274</v>
      </c>
      <c r="BC45" s="125"/>
      <c r="BD45" s="125"/>
      <c r="BE45" s="125"/>
      <c r="BF45" s="125"/>
      <c r="BG45" s="123"/>
      <c r="BH45" s="97" t="s">
        <v>902</v>
      </c>
      <c r="BI45" s="95" t="s">
        <v>105</v>
      </c>
      <c r="BJ45" s="97" t="s">
        <v>904</v>
      </c>
      <c r="BK45" s="95"/>
      <c r="BL45" s="95" t="s">
        <v>109</v>
      </c>
      <c r="BM45" s="98" t="s">
        <v>114</v>
      </c>
      <c r="BN45" s="99" t="s">
        <v>194</v>
      </c>
      <c r="BO45" s="95" t="s">
        <v>234</v>
      </c>
      <c r="BP45" s="123">
        <v>16000</v>
      </c>
      <c r="BQ45" s="42" t="s">
        <v>197</v>
      </c>
      <c r="BR45" s="96" t="s">
        <v>867</v>
      </c>
    </row>
    <row r="46" spans="1:70" ht="30" customHeight="1" x14ac:dyDescent="0.3">
      <c r="A46" s="95">
        <v>42</v>
      </c>
      <c r="B46" s="124" t="s">
        <v>249</v>
      </c>
      <c r="C46" s="124" t="s">
        <v>250</v>
      </c>
      <c r="D46" s="124" t="s">
        <v>251</v>
      </c>
      <c r="E46" s="124" t="s">
        <v>252</v>
      </c>
      <c r="F46" s="124" t="s">
        <v>252</v>
      </c>
      <c r="G46" s="124" t="s">
        <v>253</v>
      </c>
      <c r="H46" s="124" t="s">
        <v>254</v>
      </c>
      <c r="I46" s="124">
        <v>228052</v>
      </c>
      <c r="J46" s="124" t="s">
        <v>314</v>
      </c>
      <c r="K46" s="124">
        <v>228052</v>
      </c>
      <c r="L46" s="124" t="s">
        <v>276</v>
      </c>
      <c r="M46" s="124" t="s">
        <v>277</v>
      </c>
      <c r="N46" s="124">
        <v>541597</v>
      </c>
      <c r="O46" s="124" t="s">
        <v>622</v>
      </c>
      <c r="P46" s="124">
        <v>901018</v>
      </c>
      <c r="Q46" s="124" t="s">
        <v>623</v>
      </c>
      <c r="R46" s="124" t="s">
        <v>280</v>
      </c>
      <c r="S46" s="124" t="s">
        <v>624</v>
      </c>
      <c r="T46" s="124" t="s">
        <v>624</v>
      </c>
      <c r="U46" s="124" t="s">
        <v>262</v>
      </c>
      <c r="V46" s="124" t="s">
        <v>282</v>
      </c>
      <c r="W46" s="124">
        <v>0</v>
      </c>
      <c r="X46" s="124" t="s">
        <v>264</v>
      </c>
      <c r="Y46" s="124">
        <v>358025480</v>
      </c>
      <c r="Z46" s="124" t="s">
        <v>625</v>
      </c>
      <c r="AA46" s="125" t="s">
        <v>626</v>
      </c>
      <c r="AB46" s="124">
        <v>30000</v>
      </c>
      <c r="AC46" s="124" t="s">
        <v>550</v>
      </c>
      <c r="AD46" s="124">
        <v>75</v>
      </c>
      <c r="AE46" s="124" t="s">
        <v>285</v>
      </c>
      <c r="AF46" s="125" t="s">
        <v>627</v>
      </c>
      <c r="AG46" s="125" t="s">
        <v>628</v>
      </c>
      <c r="AH46" s="124" t="s">
        <v>288</v>
      </c>
      <c r="AI46" s="125" t="s">
        <v>629</v>
      </c>
      <c r="AJ46" s="125">
        <v>480</v>
      </c>
      <c r="AK46" s="125">
        <v>480</v>
      </c>
      <c r="AL46" s="125" t="s">
        <v>566</v>
      </c>
      <c r="AM46" s="125">
        <v>20663.27</v>
      </c>
      <c r="AN46" s="125">
        <v>5256.73</v>
      </c>
      <c r="AO46" s="125">
        <v>25920</v>
      </c>
      <c r="AP46" s="125">
        <v>9336.73</v>
      </c>
      <c r="AQ46" s="125">
        <v>488.27</v>
      </c>
      <c r="AR46" s="124">
        <v>9825</v>
      </c>
      <c r="AS46" s="124">
        <v>8636.19</v>
      </c>
      <c r="AT46" s="124">
        <v>483.81</v>
      </c>
      <c r="AU46" s="124">
        <v>9120</v>
      </c>
      <c r="AV46" s="124">
        <v>73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274</v>
      </c>
      <c r="BC46" s="125"/>
      <c r="BD46" s="125"/>
      <c r="BE46" s="125"/>
      <c r="BF46" s="125"/>
      <c r="BG46" s="123"/>
      <c r="BH46" s="97" t="s">
        <v>902</v>
      </c>
      <c r="BI46" s="95" t="s">
        <v>105</v>
      </c>
      <c r="BJ46" s="97" t="s">
        <v>904</v>
      </c>
      <c r="BK46" s="95"/>
      <c r="BL46" s="95" t="s">
        <v>109</v>
      </c>
      <c r="BM46" s="98" t="s">
        <v>114</v>
      </c>
      <c r="BN46" s="99" t="s">
        <v>194</v>
      </c>
      <c r="BO46" s="95" t="s">
        <v>234</v>
      </c>
      <c r="BP46" s="123">
        <v>9336</v>
      </c>
      <c r="BQ46" s="42" t="s">
        <v>197</v>
      </c>
      <c r="BR46" s="96" t="s">
        <v>868</v>
      </c>
    </row>
    <row r="47" spans="1:70" ht="30" customHeight="1" x14ac:dyDescent="0.3">
      <c r="A47" s="95">
        <v>43</v>
      </c>
      <c r="B47" s="124" t="s">
        <v>249</v>
      </c>
      <c r="C47" s="124" t="s">
        <v>250</v>
      </c>
      <c r="D47" s="124" t="s">
        <v>251</v>
      </c>
      <c r="E47" s="124" t="s">
        <v>252</v>
      </c>
      <c r="F47" s="124" t="s">
        <v>252</v>
      </c>
      <c r="G47" s="124" t="s">
        <v>253</v>
      </c>
      <c r="H47" s="124" t="s">
        <v>254</v>
      </c>
      <c r="I47" s="124">
        <v>210800</v>
      </c>
      <c r="J47" s="124" t="s">
        <v>630</v>
      </c>
      <c r="K47" s="124">
        <v>210800</v>
      </c>
      <c r="L47" s="124" t="s">
        <v>256</v>
      </c>
      <c r="M47" s="124" t="s">
        <v>257</v>
      </c>
      <c r="N47" s="124">
        <v>541667</v>
      </c>
      <c r="O47" s="124" t="s">
        <v>631</v>
      </c>
      <c r="P47" s="124">
        <v>901095</v>
      </c>
      <c r="Q47" s="124" t="s">
        <v>632</v>
      </c>
      <c r="R47" s="124" t="s">
        <v>280</v>
      </c>
      <c r="S47" s="124" t="s">
        <v>633</v>
      </c>
      <c r="T47" s="124" t="s">
        <v>633</v>
      </c>
      <c r="U47" s="124" t="s">
        <v>351</v>
      </c>
      <c r="V47" s="124" t="s">
        <v>282</v>
      </c>
      <c r="W47" s="124">
        <v>0</v>
      </c>
      <c r="X47" s="124" t="s">
        <v>264</v>
      </c>
      <c r="Y47" s="124">
        <v>357335366</v>
      </c>
      <c r="Z47" s="124" t="s">
        <v>634</v>
      </c>
      <c r="AA47" s="125" t="s">
        <v>635</v>
      </c>
      <c r="AB47" s="124">
        <v>40000</v>
      </c>
      <c r="AC47" s="124" t="s">
        <v>267</v>
      </c>
      <c r="AD47" s="124">
        <v>75</v>
      </c>
      <c r="AE47" s="124" t="s">
        <v>285</v>
      </c>
      <c r="AF47" s="125" t="s">
        <v>354</v>
      </c>
      <c r="AG47" s="125" t="s">
        <v>401</v>
      </c>
      <c r="AH47" s="124" t="s">
        <v>271</v>
      </c>
      <c r="AI47" s="125" t="s">
        <v>636</v>
      </c>
      <c r="AJ47" s="125">
        <v>640</v>
      </c>
      <c r="AK47" s="125">
        <v>640</v>
      </c>
      <c r="AL47" s="125" t="s">
        <v>273</v>
      </c>
      <c r="AM47" s="125">
        <v>34089.74</v>
      </c>
      <c r="AN47" s="125">
        <v>7510.26</v>
      </c>
      <c r="AO47" s="125">
        <v>41600</v>
      </c>
      <c r="AP47" s="125">
        <v>5910.26</v>
      </c>
      <c r="AQ47" s="125">
        <v>149.74</v>
      </c>
      <c r="AR47" s="124">
        <v>6060</v>
      </c>
      <c r="AS47" s="124">
        <v>5910.26</v>
      </c>
      <c r="AT47" s="124">
        <v>149.74</v>
      </c>
      <c r="AU47" s="124">
        <v>6060</v>
      </c>
      <c r="AV47" s="124">
        <v>83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274</v>
      </c>
      <c r="BC47" s="125"/>
      <c r="BD47" s="125"/>
      <c r="BE47" s="125"/>
      <c r="BF47" s="125"/>
      <c r="BG47" s="123"/>
      <c r="BH47" s="97" t="s">
        <v>902</v>
      </c>
      <c r="BI47" s="95" t="s">
        <v>105</v>
      </c>
      <c r="BJ47" s="97" t="s">
        <v>904</v>
      </c>
      <c r="BK47" s="95"/>
      <c r="BL47" s="95" t="s">
        <v>109</v>
      </c>
      <c r="BM47" s="98" t="s">
        <v>114</v>
      </c>
      <c r="BN47" s="99" t="s">
        <v>194</v>
      </c>
      <c r="BO47" s="95" t="s">
        <v>234</v>
      </c>
      <c r="BP47" s="123">
        <v>13000</v>
      </c>
      <c r="BQ47" s="42" t="s">
        <v>197</v>
      </c>
      <c r="BR47" s="96" t="s">
        <v>869</v>
      </c>
    </row>
    <row r="48" spans="1:70" ht="30" customHeight="1" x14ac:dyDescent="0.3">
      <c r="A48" s="95">
        <v>44</v>
      </c>
      <c r="B48" s="124" t="s">
        <v>249</v>
      </c>
      <c r="C48" s="124" t="s">
        <v>250</v>
      </c>
      <c r="D48" s="124" t="s">
        <v>251</v>
      </c>
      <c r="E48" s="124" t="s">
        <v>252</v>
      </c>
      <c r="F48" s="124" t="s">
        <v>252</v>
      </c>
      <c r="G48" s="124" t="s">
        <v>253</v>
      </c>
      <c r="H48" s="124" t="s">
        <v>254</v>
      </c>
      <c r="I48" s="124">
        <v>210425</v>
      </c>
      <c r="J48" s="124" t="s">
        <v>637</v>
      </c>
      <c r="K48" s="124">
        <v>210425</v>
      </c>
      <c r="L48" s="124" t="s">
        <v>333</v>
      </c>
      <c r="M48" s="124" t="s">
        <v>334</v>
      </c>
      <c r="N48" s="124">
        <v>491035</v>
      </c>
      <c r="O48" s="124" t="s">
        <v>638</v>
      </c>
      <c r="P48" s="124">
        <v>888236</v>
      </c>
      <c r="Q48" s="124" t="s">
        <v>639</v>
      </c>
      <c r="R48" s="124" t="s">
        <v>260</v>
      </c>
      <c r="S48" s="124" t="s">
        <v>640</v>
      </c>
      <c r="T48" s="124" t="s">
        <v>640</v>
      </c>
      <c r="U48" s="124" t="s">
        <v>338</v>
      </c>
      <c r="V48" s="124" t="s">
        <v>263</v>
      </c>
      <c r="W48" s="124">
        <v>0</v>
      </c>
      <c r="X48" s="124" t="s">
        <v>641</v>
      </c>
      <c r="Y48" s="124">
        <v>358230328</v>
      </c>
      <c r="Z48" s="124" t="s">
        <v>642</v>
      </c>
      <c r="AA48" s="125" t="s">
        <v>643</v>
      </c>
      <c r="AB48" s="124">
        <v>40000</v>
      </c>
      <c r="AC48" s="124">
        <v>0</v>
      </c>
      <c r="AD48" s="124">
        <v>102</v>
      </c>
      <c r="AE48" s="124" t="s">
        <v>342</v>
      </c>
      <c r="AF48" s="125" t="s">
        <v>644</v>
      </c>
      <c r="AG48" s="125" t="s">
        <v>645</v>
      </c>
      <c r="AH48" s="124" t="s">
        <v>288</v>
      </c>
      <c r="AI48" s="125" t="s">
        <v>646</v>
      </c>
      <c r="AJ48" s="125">
        <v>500</v>
      </c>
      <c r="AK48" s="125">
        <v>500</v>
      </c>
      <c r="AL48" s="125" t="s">
        <v>464</v>
      </c>
      <c r="AM48" s="125">
        <v>25679.54</v>
      </c>
      <c r="AN48" s="125">
        <v>9320.4599999999991</v>
      </c>
      <c r="AO48" s="125">
        <v>35000</v>
      </c>
      <c r="AP48" s="125">
        <v>14320.46</v>
      </c>
      <c r="AQ48" s="125">
        <v>1108.54</v>
      </c>
      <c r="AR48" s="124">
        <v>15429</v>
      </c>
      <c r="AS48" s="124">
        <v>0</v>
      </c>
      <c r="AT48" s="124">
        <v>0</v>
      </c>
      <c r="AU48" s="124">
        <v>0</v>
      </c>
      <c r="AV48" s="124">
        <v>70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274</v>
      </c>
      <c r="BC48" s="125"/>
      <c r="BD48" s="125"/>
      <c r="BE48" s="125"/>
      <c r="BF48" s="125"/>
      <c r="BG48" s="123"/>
      <c r="BH48" s="97" t="s">
        <v>902</v>
      </c>
      <c r="BI48" s="95" t="s">
        <v>105</v>
      </c>
      <c r="BJ48" s="97" t="s">
        <v>904</v>
      </c>
      <c r="BK48" s="95"/>
      <c r="BL48" s="95" t="s">
        <v>109</v>
      </c>
      <c r="BM48" s="98" t="s">
        <v>114</v>
      </c>
      <c r="BN48" s="99" t="s">
        <v>194</v>
      </c>
      <c r="BO48" s="95" t="s">
        <v>234</v>
      </c>
      <c r="BP48" s="123">
        <v>20000</v>
      </c>
      <c r="BQ48" s="42" t="s">
        <v>197</v>
      </c>
      <c r="BR48" s="96" t="s">
        <v>870</v>
      </c>
    </row>
    <row r="49" spans="1:70" ht="30" customHeight="1" x14ac:dyDescent="0.3">
      <c r="A49" s="95">
        <v>45</v>
      </c>
      <c r="B49" s="124" t="s">
        <v>249</v>
      </c>
      <c r="C49" s="124" t="s">
        <v>250</v>
      </c>
      <c r="D49" s="124" t="s">
        <v>251</v>
      </c>
      <c r="E49" s="124" t="s">
        <v>252</v>
      </c>
      <c r="F49" s="124" t="s">
        <v>252</v>
      </c>
      <c r="G49" s="124" t="s">
        <v>253</v>
      </c>
      <c r="H49" s="124" t="s">
        <v>254</v>
      </c>
      <c r="I49" s="124">
        <v>202162</v>
      </c>
      <c r="J49" s="124" t="s">
        <v>647</v>
      </c>
      <c r="K49" s="124">
        <v>202162</v>
      </c>
      <c r="L49" s="124" t="s">
        <v>276</v>
      </c>
      <c r="M49" s="124" t="s">
        <v>277</v>
      </c>
      <c r="N49" s="124">
        <v>541589</v>
      </c>
      <c r="O49" s="124" t="s">
        <v>648</v>
      </c>
      <c r="P49" s="124">
        <v>901004</v>
      </c>
      <c r="Q49" s="124" t="s">
        <v>649</v>
      </c>
      <c r="R49" s="124" t="s">
        <v>260</v>
      </c>
      <c r="S49" s="124" t="s">
        <v>650</v>
      </c>
      <c r="T49" s="124" t="s">
        <v>650</v>
      </c>
      <c r="U49" s="124" t="s">
        <v>295</v>
      </c>
      <c r="V49" s="124" t="s">
        <v>263</v>
      </c>
      <c r="W49" s="124">
        <v>0</v>
      </c>
      <c r="X49" s="124" t="s">
        <v>473</v>
      </c>
      <c r="Y49" s="124">
        <v>359451003</v>
      </c>
      <c r="Z49" s="124" t="s">
        <v>651</v>
      </c>
      <c r="AA49" s="125" t="s">
        <v>652</v>
      </c>
      <c r="AB49" s="124">
        <v>65000</v>
      </c>
      <c r="AC49" s="124" t="s">
        <v>267</v>
      </c>
      <c r="AD49" s="124">
        <v>102</v>
      </c>
      <c r="AE49" s="124" t="s">
        <v>309</v>
      </c>
      <c r="AF49" s="125" t="s">
        <v>579</v>
      </c>
      <c r="AG49" s="125" t="s">
        <v>653</v>
      </c>
      <c r="AH49" s="124" t="s">
        <v>288</v>
      </c>
      <c r="AI49" s="125" t="s">
        <v>654</v>
      </c>
      <c r="AJ49" s="125">
        <v>810</v>
      </c>
      <c r="AK49" s="125">
        <v>810</v>
      </c>
      <c r="AL49" s="125" t="s">
        <v>556</v>
      </c>
      <c r="AM49" s="125">
        <v>14979.08</v>
      </c>
      <c r="AN49" s="125">
        <v>7700.92</v>
      </c>
      <c r="AO49" s="125">
        <v>22680</v>
      </c>
      <c r="AP49" s="125">
        <v>50020.92</v>
      </c>
      <c r="AQ49" s="125">
        <v>9318.08</v>
      </c>
      <c r="AR49" s="124">
        <v>59339</v>
      </c>
      <c r="AS49" s="124">
        <v>0</v>
      </c>
      <c r="AT49" s="124">
        <v>0</v>
      </c>
      <c r="AU49" s="124">
        <v>0</v>
      </c>
      <c r="AV49" s="124">
        <v>28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274</v>
      </c>
      <c r="BC49" s="125"/>
      <c r="BD49" s="125"/>
      <c r="BE49" s="125"/>
      <c r="BF49" s="125"/>
      <c r="BG49" s="123"/>
      <c r="BH49" s="97" t="s">
        <v>902</v>
      </c>
      <c r="BI49" s="95" t="s">
        <v>105</v>
      </c>
      <c r="BJ49" s="97" t="s">
        <v>904</v>
      </c>
      <c r="BK49" s="95"/>
      <c r="BL49" s="95" t="s">
        <v>109</v>
      </c>
      <c r="BM49" s="98" t="s">
        <v>114</v>
      </c>
      <c r="BN49" s="99" t="s">
        <v>194</v>
      </c>
      <c r="BO49" s="95" t="s">
        <v>234</v>
      </c>
      <c r="BP49" s="123">
        <v>10000</v>
      </c>
      <c r="BQ49" s="42" t="s">
        <v>197</v>
      </c>
      <c r="BR49" s="96" t="s">
        <v>871</v>
      </c>
    </row>
    <row r="50" spans="1:70" ht="30" customHeight="1" x14ac:dyDescent="0.3">
      <c r="A50" s="95">
        <v>46</v>
      </c>
      <c r="B50" s="124" t="s">
        <v>249</v>
      </c>
      <c r="C50" s="124" t="s">
        <v>250</v>
      </c>
      <c r="D50" s="124" t="s">
        <v>251</v>
      </c>
      <c r="E50" s="124" t="s">
        <v>252</v>
      </c>
      <c r="F50" s="124" t="s">
        <v>252</v>
      </c>
      <c r="G50" s="124" t="s">
        <v>253</v>
      </c>
      <c r="H50" s="124" t="s">
        <v>254</v>
      </c>
      <c r="I50" s="124">
        <v>228051</v>
      </c>
      <c r="J50" s="124" t="s">
        <v>655</v>
      </c>
      <c r="K50" s="124">
        <v>228051</v>
      </c>
      <c r="L50" s="124" t="s">
        <v>256</v>
      </c>
      <c r="M50" s="124" t="s">
        <v>257</v>
      </c>
      <c r="N50" s="124">
        <v>541580</v>
      </c>
      <c r="O50" s="124" t="s">
        <v>656</v>
      </c>
      <c r="P50" s="124">
        <v>900990</v>
      </c>
      <c r="Q50" s="124" t="s">
        <v>657</v>
      </c>
      <c r="R50" s="124" t="s">
        <v>260</v>
      </c>
      <c r="S50" s="124" t="s">
        <v>658</v>
      </c>
      <c r="T50" s="124" t="s">
        <v>658</v>
      </c>
      <c r="U50" s="124" t="s">
        <v>262</v>
      </c>
      <c r="V50" s="124" t="s">
        <v>263</v>
      </c>
      <c r="W50" s="124">
        <v>0</v>
      </c>
      <c r="X50" s="124" t="s">
        <v>659</v>
      </c>
      <c r="Y50" s="124">
        <v>357740812</v>
      </c>
      <c r="Z50" s="124" t="s">
        <v>660</v>
      </c>
      <c r="AA50" s="125" t="s">
        <v>661</v>
      </c>
      <c r="AB50" s="124">
        <v>45000</v>
      </c>
      <c r="AC50" s="124" t="s">
        <v>267</v>
      </c>
      <c r="AD50" s="124">
        <v>102</v>
      </c>
      <c r="AE50" s="124" t="s">
        <v>342</v>
      </c>
      <c r="AF50" s="125" t="s">
        <v>662</v>
      </c>
      <c r="AG50" s="125" t="s">
        <v>663</v>
      </c>
      <c r="AH50" s="124" t="s">
        <v>288</v>
      </c>
      <c r="AI50" s="125" t="s">
        <v>664</v>
      </c>
      <c r="AJ50" s="125">
        <v>560</v>
      </c>
      <c r="AK50" s="125">
        <v>560</v>
      </c>
      <c r="AL50" s="125" t="s">
        <v>273</v>
      </c>
      <c r="AM50" s="125">
        <v>23825.65</v>
      </c>
      <c r="AN50" s="125">
        <v>9774.35</v>
      </c>
      <c r="AO50" s="125">
        <v>33600</v>
      </c>
      <c r="AP50" s="125">
        <v>21174.35</v>
      </c>
      <c r="AQ50" s="125">
        <v>2244.65</v>
      </c>
      <c r="AR50" s="124">
        <v>23419</v>
      </c>
      <c r="AS50" s="124">
        <v>8597.7199999999993</v>
      </c>
      <c r="AT50" s="124">
        <v>1482.28</v>
      </c>
      <c r="AU50" s="124">
        <v>10080</v>
      </c>
      <c r="AV50" s="124">
        <v>78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274</v>
      </c>
      <c r="BC50" s="125"/>
      <c r="BD50" s="125"/>
      <c r="BE50" s="125"/>
      <c r="BF50" s="125"/>
      <c r="BG50" s="123"/>
      <c r="BH50" s="97" t="s">
        <v>902</v>
      </c>
      <c r="BI50" s="95" t="s">
        <v>105</v>
      </c>
      <c r="BJ50" s="97" t="s">
        <v>904</v>
      </c>
      <c r="BK50" s="95"/>
      <c r="BL50" s="95" t="s">
        <v>109</v>
      </c>
      <c r="BM50" s="98" t="s">
        <v>114</v>
      </c>
      <c r="BN50" s="99" t="s">
        <v>194</v>
      </c>
      <c r="BO50" s="95" t="s">
        <v>234</v>
      </c>
      <c r="BP50" s="123">
        <v>29102</v>
      </c>
      <c r="BQ50" s="42" t="s">
        <v>197</v>
      </c>
      <c r="BR50" s="96" t="s">
        <v>872</v>
      </c>
    </row>
    <row r="51" spans="1:70" ht="30" customHeight="1" x14ac:dyDescent="0.3">
      <c r="A51" s="95">
        <v>47</v>
      </c>
      <c r="B51" s="124" t="s">
        <v>249</v>
      </c>
      <c r="C51" s="124" t="s">
        <v>250</v>
      </c>
      <c r="D51" s="124" t="s">
        <v>251</v>
      </c>
      <c r="E51" s="124" t="s">
        <v>252</v>
      </c>
      <c r="F51" s="124" t="s">
        <v>252</v>
      </c>
      <c r="G51" s="124" t="s">
        <v>253</v>
      </c>
      <c r="H51" s="124" t="s">
        <v>254</v>
      </c>
      <c r="I51" s="124">
        <v>225820</v>
      </c>
      <c r="J51" s="124" t="s">
        <v>378</v>
      </c>
      <c r="K51" s="124">
        <v>225820</v>
      </c>
      <c r="L51" s="124" t="s">
        <v>256</v>
      </c>
      <c r="M51" s="124" t="s">
        <v>257</v>
      </c>
      <c r="N51" s="124">
        <v>541664</v>
      </c>
      <c r="O51" s="124" t="s">
        <v>665</v>
      </c>
      <c r="P51" s="124">
        <v>901093</v>
      </c>
      <c r="Q51" s="124" t="s">
        <v>666</v>
      </c>
      <c r="R51" s="124" t="s">
        <v>260</v>
      </c>
      <c r="S51" s="124" t="s">
        <v>667</v>
      </c>
      <c r="T51" s="124" t="s">
        <v>667</v>
      </c>
      <c r="U51" s="124" t="s">
        <v>295</v>
      </c>
      <c r="V51" s="124" t="s">
        <v>263</v>
      </c>
      <c r="W51" s="124">
        <v>0</v>
      </c>
      <c r="X51" s="124" t="s">
        <v>329</v>
      </c>
      <c r="Y51" s="124">
        <v>359143568</v>
      </c>
      <c r="Z51" s="124" t="s">
        <v>668</v>
      </c>
      <c r="AA51" s="125" t="s">
        <v>669</v>
      </c>
      <c r="AB51" s="124">
        <v>20000</v>
      </c>
      <c r="AC51" s="124" t="s">
        <v>550</v>
      </c>
      <c r="AD51" s="124">
        <v>50</v>
      </c>
      <c r="AE51" s="124" t="s">
        <v>342</v>
      </c>
      <c r="AF51" s="125" t="s">
        <v>670</v>
      </c>
      <c r="AG51" s="125" t="s">
        <v>671</v>
      </c>
      <c r="AH51" s="124" t="s">
        <v>288</v>
      </c>
      <c r="AI51" s="125" t="s">
        <v>672</v>
      </c>
      <c r="AJ51" s="125">
        <v>450</v>
      </c>
      <c r="AK51" s="125">
        <v>450</v>
      </c>
      <c r="AL51" s="125" t="s">
        <v>376</v>
      </c>
      <c r="AM51" s="125">
        <v>13808.25</v>
      </c>
      <c r="AN51" s="125">
        <v>2421.75</v>
      </c>
      <c r="AO51" s="125">
        <v>16230</v>
      </c>
      <c r="AP51" s="125">
        <v>6191.75</v>
      </c>
      <c r="AQ51" s="125">
        <v>197.25</v>
      </c>
      <c r="AR51" s="124">
        <v>6389</v>
      </c>
      <c r="AS51" s="124">
        <v>6191.75</v>
      </c>
      <c r="AT51" s="124">
        <v>197.25</v>
      </c>
      <c r="AU51" s="124">
        <v>6389</v>
      </c>
      <c r="AV51" s="124">
        <v>53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 t="s">
        <v>274</v>
      </c>
      <c r="BC51" s="125"/>
      <c r="BD51" s="125"/>
      <c r="BE51" s="125"/>
      <c r="BF51" s="125"/>
      <c r="BG51" s="123"/>
      <c r="BH51" s="97" t="s">
        <v>902</v>
      </c>
      <c r="BI51" s="95" t="s">
        <v>105</v>
      </c>
      <c r="BJ51" s="97" t="s">
        <v>904</v>
      </c>
      <c r="BK51" s="95"/>
      <c r="BL51" s="95" t="s">
        <v>109</v>
      </c>
      <c r="BM51" s="98" t="s">
        <v>114</v>
      </c>
      <c r="BN51" s="99" t="s">
        <v>194</v>
      </c>
      <c r="BO51" s="95" t="s">
        <v>234</v>
      </c>
      <c r="BP51" s="123">
        <v>11500</v>
      </c>
      <c r="BQ51" s="42" t="s">
        <v>197</v>
      </c>
      <c r="BR51" s="96" t="s">
        <v>873</v>
      </c>
    </row>
    <row r="52" spans="1:70" ht="30" customHeight="1" x14ac:dyDescent="0.3">
      <c r="A52" s="95">
        <v>48</v>
      </c>
      <c r="B52" s="124" t="s">
        <v>249</v>
      </c>
      <c r="C52" s="124" t="s">
        <v>250</v>
      </c>
      <c r="D52" s="124" t="s">
        <v>251</v>
      </c>
      <c r="E52" s="124" t="s">
        <v>252</v>
      </c>
      <c r="F52" s="124" t="s">
        <v>252</v>
      </c>
      <c r="G52" s="124" t="s">
        <v>253</v>
      </c>
      <c r="H52" s="124" t="s">
        <v>254</v>
      </c>
      <c r="I52" s="124">
        <v>204898</v>
      </c>
      <c r="J52" s="124" t="s">
        <v>507</v>
      </c>
      <c r="K52" s="124">
        <v>204898</v>
      </c>
      <c r="L52" s="124" t="s">
        <v>276</v>
      </c>
      <c r="M52" s="124" t="s">
        <v>277</v>
      </c>
      <c r="N52" s="124">
        <v>461332</v>
      </c>
      <c r="O52" s="124" t="s">
        <v>613</v>
      </c>
      <c r="P52" s="124">
        <v>708760</v>
      </c>
      <c r="Q52" s="124" t="s">
        <v>614</v>
      </c>
      <c r="R52" s="124" t="s">
        <v>260</v>
      </c>
      <c r="S52" s="124" t="s">
        <v>673</v>
      </c>
      <c r="T52" s="124" t="s">
        <v>673</v>
      </c>
      <c r="U52" s="124" t="s">
        <v>295</v>
      </c>
      <c r="V52" s="124" t="s">
        <v>263</v>
      </c>
      <c r="W52" s="124">
        <v>0</v>
      </c>
      <c r="X52" s="124" t="s">
        <v>264</v>
      </c>
      <c r="Y52" s="124">
        <v>359273235</v>
      </c>
      <c r="Z52" s="124" t="s">
        <v>674</v>
      </c>
      <c r="AA52" s="125" t="s">
        <v>675</v>
      </c>
      <c r="AB52" s="124">
        <v>40000</v>
      </c>
      <c r="AC52" s="124">
        <v>0</v>
      </c>
      <c r="AD52" s="124">
        <v>102</v>
      </c>
      <c r="AE52" s="124" t="s">
        <v>309</v>
      </c>
      <c r="AF52" s="125" t="s">
        <v>354</v>
      </c>
      <c r="AG52" s="125" t="s">
        <v>437</v>
      </c>
      <c r="AH52" s="124" t="s">
        <v>271</v>
      </c>
      <c r="AI52" s="125" t="s">
        <v>676</v>
      </c>
      <c r="AJ52" s="125">
        <v>500</v>
      </c>
      <c r="AK52" s="125">
        <v>500</v>
      </c>
      <c r="AL52" s="125" t="s">
        <v>621</v>
      </c>
      <c r="AM52" s="125">
        <v>10501.92</v>
      </c>
      <c r="AN52" s="125">
        <v>5498.08</v>
      </c>
      <c r="AO52" s="125">
        <v>16000</v>
      </c>
      <c r="AP52" s="125">
        <v>29498.080000000002</v>
      </c>
      <c r="AQ52" s="125">
        <v>5193.92</v>
      </c>
      <c r="AR52" s="124">
        <v>34692</v>
      </c>
      <c r="AS52" s="124">
        <v>6747.89</v>
      </c>
      <c r="AT52" s="124">
        <v>2252.11</v>
      </c>
      <c r="AU52" s="124">
        <v>9000</v>
      </c>
      <c r="AV52" s="124">
        <v>50</v>
      </c>
      <c r="AW52" s="124">
        <v>0</v>
      </c>
      <c r="AX52" s="124">
        <v>0</v>
      </c>
      <c r="AY52" s="124">
        <v>0</v>
      </c>
      <c r="AZ52" s="124">
        <v>0</v>
      </c>
      <c r="BA52" s="125">
        <v>0</v>
      </c>
      <c r="BB52" s="125" t="s">
        <v>274</v>
      </c>
      <c r="BC52" s="125"/>
      <c r="BD52" s="125"/>
      <c r="BE52" s="125"/>
      <c r="BF52" s="125"/>
      <c r="BG52" s="123"/>
      <c r="BH52" s="97" t="s">
        <v>902</v>
      </c>
      <c r="BI52" s="95" t="s">
        <v>105</v>
      </c>
      <c r="BJ52" s="97" t="s">
        <v>904</v>
      </c>
      <c r="BK52" s="95"/>
      <c r="BL52" s="95" t="s">
        <v>109</v>
      </c>
      <c r="BM52" s="98" t="s">
        <v>114</v>
      </c>
      <c r="BN52" s="99" t="s">
        <v>194</v>
      </c>
      <c r="BO52" s="95" t="s">
        <v>234</v>
      </c>
      <c r="BP52" s="123">
        <v>28000</v>
      </c>
      <c r="BQ52" s="42" t="s">
        <v>197</v>
      </c>
      <c r="BR52" s="96" t="s">
        <v>874</v>
      </c>
    </row>
    <row r="53" spans="1:70" ht="30" customHeight="1" x14ac:dyDescent="0.3">
      <c r="A53" s="95">
        <v>49</v>
      </c>
      <c r="B53" s="124" t="s">
        <v>249</v>
      </c>
      <c r="C53" s="124" t="s">
        <v>250</v>
      </c>
      <c r="D53" s="124" t="s">
        <v>251</v>
      </c>
      <c r="E53" s="124" t="s">
        <v>252</v>
      </c>
      <c r="F53" s="124" t="s">
        <v>252</v>
      </c>
      <c r="G53" s="124" t="s">
        <v>253</v>
      </c>
      <c r="H53" s="124" t="s">
        <v>254</v>
      </c>
      <c r="I53" s="124">
        <v>208729</v>
      </c>
      <c r="J53" s="124" t="s">
        <v>291</v>
      </c>
      <c r="K53" s="124">
        <v>208729</v>
      </c>
      <c r="L53" s="124" t="s">
        <v>256</v>
      </c>
      <c r="M53" s="124" t="s">
        <v>257</v>
      </c>
      <c r="N53" s="124">
        <v>542047</v>
      </c>
      <c r="O53" s="124" t="s">
        <v>677</v>
      </c>
      <c r="P53" s="124">
        <v>901519</v>
      </c>
      <c r="Q53" s="124" t="s">
        <v>678</v>
      </c>
      <c r="R53" s="124" t="s">
        <v>260</v>
      </c>
      <c r="S53" s="124" t="s">
        <v>679</v>
      </c>
      <c r="T53" s="124" t="s">
        <v>679</v>
      </c>
      <c r="U53" s="124" t="s">
        <v>295</v>
      </c>
      <c r="V53" s="124" t="s">
        <v>263</v>
      </c>
      <c r="W53" s="124">
        <v>0</v>
      </c>
      <c r="X53" s="124" t="s">
        <v>264</v>
      </c>
      <c r="Y53" s="124">
        <v>356899781</v>
      </c>
      <c r="Z53" s="124" t="s">
        <v>680</v>
      </c>
      <c r="AA53" s="125" t="s">
        <v>681</v>
      </c>
      <c r="AB53" s="124">
        <v>40000</v>
      </c>
      <c r="AC53" s="124" t="s">
        <v>308</v>
      </c>
      <c r="AD53" s="124">
        <v>102</v>
      </c>
      <c r="AE53" s="124" t="s">
        <v>342</v>
      </c>
      <c r="AF53" s="125" t="s">
        <v>682</v>
      </c>
      <c r="AG53" s="125" t="s">
        <v>683</v>
      </c>
      <c r="AH53" s="124" t="s">
        <v>288</v>
      </c>
      <c r="AI53" s="125" t="s">
        <v>684</v>
      </c>
      <c r="AJ53" s="125">
        <v>500</v>
      </c>
      <c r="AK53" s="125">
        <v>500</v>
      </c>
      <c r="AL53" s="125" t="s">
        <v>685</v>
      </c>
      <c r="AM53" s="125">
        <v>25450.85</v>
      </c>
      <c r="AN53" s="125">
        <v>9549.15</v>
      </c>
      <c r="AO53" s="125">
        <v>35000</v>
      </c>
      <c r="AP53" s="125">
        <v>14549.15</v>
      </c>
      <c r="AQ53" s="125">
        <v>1158.8499999999999</v>
      </c>
      <c r="AR53" s="124">
        <v>15708</v>
      </c>
      <c r="AS53" s="124">
        <v>7601.53</v>
      </c>
      <c r="AT53" s="124">
        <v>898.47</v>
      </c>
      <c r="AU53" s="124">
        <v>8500</v>
      </c>
      <c r="AV53" s="124">
        <v>87</v>
      </c>
      <c r="AW53" s="124">
        <v>0</v>
      </c>
      <c r="AX53" s="124">
        <v>0</v>
      </c>
      <c r="AY53" s="124">
        <v>0</v>
      </c>
      <c r="AZ53" s="124">
        <v>0</v>
      </c>
      <c r="BA53" s="125">
        <v>0</v>
      </c>
      <c r="BB53" s="125" t="s">
        <v>274</v>
      </c>
      <c r="BC53" s="125"/>
      <c r="BD53" s="125"/>
      <c r="BE53" s="125"/>
      <c r="BF53" s="125"/>
      <c r="BG53" s="123"/>
      <c r="BH53" s="97" t="s">
        <v>902</v>
      </c>
      <c r="BI53" s="95" t="s">
        <v>105</v>
      </c>
      <c r="BJ53" s="97" t="s">
        <v>904</v>
      </c>
      <c r="BK53" s="95"/>
      <c r="BL53" s="95" t="s">
        <v>109</v>
      </c>
      <c r="BM53" s="98" t="s">
        <v>114</v>
      </c>
      <c r="BN53" s="99" t="s">
        <v>194</v>
      </c>
      <c r="BO53" s="95" t="s">
        <v>234</v>
      </c>
      <c r="BP53" s="123">
        <v>25000</v>
      </c>
      <c r="BQ53" s="42" t="s">
        <v>197</v>
      </c>
      <c r="BR53" s="96" t="s">
        <v>875</v>
      </c>
    </row>
    <row r="54" spans="1:70" ht="30" customHeight="1" x14ac:dyDescent="0.3">
      <c r="A54" s="95">
        <v>50</v>
      </c>
      <c r="B54" s="124" t="s">
        <v>249</v>
      </c>
      <c r="C54" s="124" t="s">
        <v>250</v>
      </c>
      <c r="D54" s="124" t="s">
        <v>251</v>
      </c>
      <c r="E54" s="124" t="s">
        <v>252</v>
      </c>
      <c r="F54" s="124" t="s">
        <v>252</v>
      </c>
      <c r="G54" s="124" t="s">
        <v>253</v>
      </c>
      <c r="H54" s="124" t="s">
        <v>254</v>
      </c>
      <c r="I54" s="124">
        <v>225820</v>
      </c>
      <c r="J54" s="124" t="s">
        <v>378</v>
      </c>
      <c r="K54" s="124">
        <v>225820</v>
      </c>
      <c r="L54" s="124" t="s">
        <v>333</v>
      </c>
      <c r="M54" s="124" t="s">
        <v>334</v>
      </c>
      <c r="N54" s="124">
        <v>541904</v>
      </c>
      <c r="O54" s="124" t="s">
        <v>536</v>
      </c>
      <c r="P54" s="124">
        <v>901340</v>
      </c>
      <c r="Q54" s="124" t="s">
        <v>537</v>
      </c>
      <c r="R54" s="124" t="s">
        <v>260</v>
      </c>
      <c r="S54" s="124" t="s">
        <v>686</v>
      </c>
      <c r="T54" s="124" t="s">
        <v>686</v>
      </c>
      <c r="U54" s="124" t="s">
        <v>262</v>
      </c>
      <c r="V54" s="124" t="s">
        <v>282</v>
      </c>
      <c r="W54" s="124">
        <v>0</v>
      </c>
      <c r="X54" s="124" t="s">
        <v>264</v>
      </c>
      <c r="Y54" s="124">
        <v>359325492</v>
      </c>
      <c r="Z54" s="124" t="s">
        <v>687</v>
      </c>
      <c r="AA54" s="125" t="s">
        <v>520</v>
      </c>
      <c r="AB54" s="124">
        <v>65000</v>
      </c>
      <c r="AC54" s="124" t="s">
        <v>308</v>
      </c>
      <c r="AD54" s="124">
        <v>102</v>
      </c>
      <c r="AE54" s="124" t="s">
        <v>309</v>
      </c>
      <c r="AF54" s="125" t="s">
        <v>354</v>
      </c>
      <c r="AG54" s="125" t="s">
        <v>401</v>
      </c>
      <c r="AH54" s="124" t="s">
        <v>271</v>
      </c>
      <c r="AI54" s="125" t="s">
        <v>688</v>
      </c>
      <c r="AJ54" s="125">
        <v>810</v>
      </c>
      <c r="AK54" s="125">
        <v>810</v>
      </c>
      <c r="AL54" s="125" t="s">
        <v>313</v>
      </c>
      <c r="AM54" s="125">
        <v>15602</v>
      </c>
      <c r="AN54" s="125">
        <v>8008</v>
      </c>
      <c r="AO54" s="125">
        <v>23610</v>
      </c>
      <c r="AP54" s="125">
        <v>49398</v>
      </c>
      <c r="AQ54" s="125">
        <v>8940</v>
      </c>
      <c r="AR54" s="124">
        <v>58338</v>
      </c>
      <c r="AS54" s="124">
        <v>2318.56</v>
      </c>
      <c r="AT54" s="124">
        <v>801.44</v>
      </c>
      <c r="AU54" s="124">
        <v>3120</v>
      </c>
      <c r="AV54" s="124">
        <v>33</v>
      </c>
      <c r="AW54" s="124">
        <v>0</v>
      </c>
      <c r="AX54" s="124">
        <v>0</v>
      </c>
      <c r="AY54" s="124">
        <v>0</v>
      </c>
      <c r="AZ54" s="124">
        <v>0</v>
      </c>
      <c r="BA54" s="125">
        <v>0</v>
      </c>
      <c r="BB54" s="125" t="s">
        <v>274</v>
      </c>
      <c r="BC54" s="125"/>
      <c r="BD54" s="125"/>
      <c r="BE54" s="125"/>
      <c r="BF54" s="125"/>
      <c r="BG54" s="123"/>
      <c r="BH54" s="97" t="s">
        <v>902</v>
      </c>
      <c r="BI54" s="95" t="s">
        <v>105</v>
      </c>
      <c r="BJ54" s="97" t="s">
        <v>904</v>
      </c>
      <c r="BK54" s="95"/>
      <c r="BL54" s="95" t="s">
        <v>109</v>
      </c>
      <c r="BM54" s="98" t="s">
        <v>114</v>
      </c>
      <c r="BN54" s="99" t="s">
        <v>194</v>
      </c>
      <c r="BO54" s="95" t="s">
        <v>234</v>
      </c>
      <c r="BP54" s="123">
        <v>14000</v>
      </c>
      <c r="BQ54" s="42" t="s">
        <v>197</v>
      </c>
      <c r="BR54" s="96" t="s">
        <v>876</v>
      </c>
    </row>
    <row r="55" spans="1:70" ht="30" customHeight="1" x14ac:dyDescent="0.3">
      <c r="A55" s="95">
        <v>51</v>
      </c>
      <c r="B55" s="124" t="s">
        <v>249</v>
      </c>
      <c r="C55" s="124" t="s">
        <v>250</v>
      </c>
      <c r="D55" s="124" t="s">
        <v>251</v>
      </c>
      <c r="E55" s="124" t="s">
        <v>252</v>
      </c>
      <c r="F55" s="124" t="s">
        <v>252</v>
      </c>
      <c r="G55" s="124" t="s">
        <v>253</v>
      </c>
      <c r="H55" s="124" t="s">
        <v>254</v>
      </c>
      <c r="I55" s="124">
        <v>208729</v>
      </c>
      <c r="J55" s="124" t="s">
        <v>291</v>
      </c>
      <c r="K55" s="124">
        <v>208729</v>
      </c>
      <c r="L55" s="124" t="s">
        <v>256</v>
      </c>
      <c r="M55" s="124" t="s">
        <v>257</v>
      </c>
      <c r="N55" s="124">
        <v>542047</v>
      </c>
      <c r="O55" s="124" t="s">
        <v>677</v>
      </c>
      <c r="P55" s="124">
        <v>901519</v>
      </c>
      <c r="Q55" s="124" t="s">
        <v>678</v>
      </c>
      <c r="R55" s="124" t="s">
        <v>260</v>
      </c>
      <c r="S55" s="124" t="s">
        <v>689</v>
      </c>
      <c r="T55" s="124" t="s">
        <v>689</v>
      </c>
      <c r="U55" s="124" t="s">
        <v>295</v>
      </c>
      <c r="V55" s="124" t="s">
        <v>263</v>
      </c>
      <c r="W55" s="124">
        <v>0</v>
      </c>
      <c r="X55" s="124" t="s">
        <v>690</v>
      </c>
      <c r="Y55" s="124">
        <v>359389254</v>
      </c>
      <c r="Z55" s="124" t="s">
        <v>691</v>
      </c>
      <c r="AA55" s="125" t="s">
        <v>692</v>
      </c>
      <c r="AB55" s="124">
        <v>65000</v>
      </c>
      <c r="AC55" s="124" t="s">
        <v>308</v>
      </c>
      <c r="AD55" s="124">
        <v>102</v>
      </c>
      <c r="AE55" s="124" t="s">
        <v>309</v>
      </c>
      <c r="AF55" s="125" t="s">
        <v>693</v>
      </c>
      <c r="AG55" s="125" t="s">
        <v>694</v>
      </c>
      <c r="AH55" s="124" t="s">
        <v>288</v>
      </c>
      <c r="AI55" s="125" t="s">
        <v>695</v>
      </c>
      <c r="AJ55" s="125">
        <v>810</v>
      </c>
      <c r="AK55" s="125">
        <v>810</v>
      </c>
      <c r="AL55" s="125" t="s">
        <v>386</v>
      </c>
      <c r="AM55" s="125">
        <v>6708.06</v>
      </c>
      <c r="AN55" s="125">
        <v>3821.94</v>
      </c>
      <c r="AO55" s="125">
        <v>10530</v>
      </c>
      <c r="AP55" s="125">
        <v>58291.94</v>
      </c>
      <c r="AQ55" s="125">
        <v>13197.06</v>
      </c>
      <c r="AR55" s="124">
        <v>71489</v>
      </c>
      <c r="AS55" s="124">
        <v>9418.8799999999992</v>
      </c>
      <c r="AT55" s="124">
        <v>4351.12</v>
      </c>
      <c r="AU55" s="124">
        <v>13770</v>
      </c>
      <c r="AV55" s="124">
        <v>30</v>
      </c>
      <c r="AW55" s="124">
        <v>0</v>
      </c>
      <c r="AX55" s="124">
        <v>0</v>
      </c>
      <c r="AY55" s="124">
        <v>0</v>
      </c>
      <c r="AZ55" s="124">
        <v>0</v>
      </c>
      <c r="BA55" s="125">
        <v>0</v>
      </c>
      <c r="BB55" s="125" t="s">
        <v>274</v>
      </c>
      <c r="BC55" s="125"/>
      <c r="BD55" s="125"/>
      <c r="BE55" s="125"/>
      <c r="BF55" s="125"/>
      <c r="BG55" s="123"/>
      <c r="BH55" s="97" t="s">
        <v>902</v>
      </c>
      <c r="BI55" s="95" t="s">
        <v>105</v>
      </c>
      <c r="BJ55" s="97" t="s">
        <v>904</v>
      </c>
      <c r="BK55" s="95"/>
      <c r="BL55" s="95" t="s">
        <v>109</v>
      </c>
      <c r="BM55" s="98" t="s">
        <v>114</v>
      </c>
      <c r="BN55" s="99" t="s">
        <v>194</v>
      </c>
      <c r="BO55" s="95" t="s">
        <v>234</v>
      </c>
      <c r="BP55" s="123">
        <v>49000</v>
      </c>
      <c r="BQ55" s="42" t="s">
        <v>197</v>
      </c>
      <c r="BR55" s="96" t="s">
        <v>877</v>
      </c>
    </row>
    <row r="56" spans="1:70" ht="30" customHeight="1" x14ac:dyDescent="0.3">
      <c r="A56" s="95">
        <v>52</v>
      </c>
      <c r="B56" s="124" t="s">
        <v>249</v>
      </c>
      <c r="C56" s="124" t="s">
        <v>250</v>
      </c>
      <c r="D56" s="124" t="s">
        <v>251</v>
      </c>
      <c r="E56" s="124" t="s">
        <v>252</v>
      </c>
      <c r="F56" s="124" t="s">
        <v>252</v>
      </c>
      <c r="G56" s="124" t="s">
        <v>253</v>
      </c>
      <c r="H56" s="124" t="s">
        <v>254</v>
      </c>
      <c r="I56" s="124">
        <v>225820</v>
      </c>
      <c r="J56" s="124" t="s">
        <v>378</v>
      </c>
      <c r="K56" s="124">
        <v>225820</v>
      </c>
      <c r="L56" s="124" t="s">
        <v>256</v>
      </c>
      <c r="M56" s="124" t="s">
        <v>257</v>
      </c>
      <c r="N56" s="124">
        <v>541664</v>
      </c>
      <c r="O56" s="124" t="s">
        <v>665</v>
      </c>
      <c r="P56" s="124">
        <v>901093</v>
      </c>
      <c r="Q56" s="124" t="s">
        <v>666</v>
      </c>
      <c r="R56" s="124" t="s">
        <v>280</v>
      </c>
      <c r="S56" s="124" t="s">
        <v>696</v>
      </c>
      <c r="T56" s="124" t="s">
        <v>696</v>
      </c>
      <c r="U56" s="124" t="s">
        <v>262</v>
      </c>
      <c r="V56" s="124" t="s">
        <v>282</v>
      </c>
      <c r="W56" s="124">
        <v>0</v>
      </c>
      <c r="X56" s="124" t="s">
        <v>264</v>
      </c>
      <c r="Y56" s="124">
        <v>357966176</v>
      </c>
      <c r="Z56" s="124" t="s">
        <v>697</v>
      </c>
      <c r="AA56" s="125" t="s">
        <v>698</v>
      </c>
      <c r="AB56" s="124">
        <v>40000</v>
      </c>
      <c r="AC56" s="124" t="s">
        <v>550</v>
      </c>
      <c r="AD56" s="124">
        <v>75</v>
      </c>
      <c r="AE56" s="124" t="s">
        <v>285</v>
      </c>
      <c r="AF56" s="125" t="s">
        <v>699</v>
      </c>
      <c r="AG56" s="125" t="s">
        <v>700</v>
      </c>
      <c r="AH56" s="124" t="s">
        <v>288</v>
      </c>
      <c r="AI56" s="125" t="s">
        <v>626</v>
      </c>
      <c r="AJ56" s="125">
        <v>640</v>
      </c>
      <c r="AK56" s="125">
        <v>640</v>
      </c>
      <c r="AL56" s="125" t="s">
        <v>701</v>
      </c>
      <c r="AM56" s="125">
        <v>28536.16</v>
      </c>
      <c r="AN56" s="125">
        <v>7303.84</v>
      </c>
      <c r="AO56" s="125">
        <v>35840</v>
      </c>
      <c r="AP56" s="125">
        <v>11463.84</v>
      </c>
      <c r="AQ56" s="125">
        <v>552.16</v>
      </c>
      <c r="AR56" s="124">
        <v>12016</v>
      </c>
      <c r="AS56" s="124">
        <v>10971</v>
      </c>
      <c r="AT56" s="124">
        <v>549</v>
      </c>
      <c r="AU56" s="124">
        <v>11520</v>
      </c>
      <c r="AV56" s="124">
        <v>74</v>
      </c>
      <c r="AW56" s="124">
        <v>0</v>
      </c>
      <c r="AX56" s="124">
        <v>0</v>
      </c>
      <c r="AY56" s="124">
        <v>0</v>
      </c>
      <c r="AZ56" s="124">
        <v>0</v>
      </c>
      <c r="BA56" s="125">
        <v>0</v>
      </c>
      <c r="BB56" s="125" t="s">
        <v>274</v>
      </c>
      <c r="BC56" s="125"/>
      <c r="BD56" s="125"/>
      <c r="BE56" s="125"/>
      <c r="BF56" s="125"/>
      <c r="BG56" s="123"/>
      <c r="BH56" s="97" t="s">
        <v>902</v>
      </c>
      <c r="BI56" s="95" t="s">
        <v>105</v>
      </c>
      <c r="BJ56" s="97" t="s">
        <v>905</v>
      </c>
      <c r="BK56" s="95"/>
      <c r="BL56" s="95" t="s">
        <v>109</v>
      </c>
      <c r="BM56" s="98" t="s">
        <v>114</v>
      </c>
      <c r="BN56" s="99" t="s">
        <v>194</v>
      </c>
      <c r="BO56" s="95" t="s">
        <v>234</v>
      </c>
      <c r="BP56" s="123">
        <v>16000</v>
      </c>
      <c r="BQ56" s="42" t="s">
        <v>197</v>
      </c>
      <c r="BR56" s="96" t="s">
        <v>878</v>
      </c>
    </row>
    <row r="57" spans="1:70" ht="30" customHeight="1" x14ac:dyDescent="0.3">
      <c r="A57" s="95">
        <v>53</v>
      </c>
      <c r="B57" s="124" t="s">
        <v>249</v>
      </c>
      <c r="C57" s="124" t="s">
        <v>250</v>
      </c>
      <c r="D57" s="124" t="s">
        <v>251</v>
      </c>
      <c r="E57" s="124" t="s">
        <v>252</v>
      </c>
      <c r="F57" s="124" t="s">
        <v>252</v>
      </c>
      <c r="G57" s="124" t="s">
        <v>253</v>
      </c>
      <c r="H57" s="124" t="s">
        <v>254</v>
      </c>
      <c r="I57" s="124">
        <v>214882</v>
      </c>
      <c r="J57" s="124" t="s">
        <v>347</v>
      </c>
      <c r="K57" s="124">
        <v>214882</v>
      </c>
      <c r="L57" s="124" t="s">
        <v>256</v>
      </c>
      <c r="M57" s="124" t="s">
        <v>257</v>
      </c>
      <c r="N57" s="124">
        <v>541668</v>
      </c>
      <c r="O57" s="124" t="s">
        <v>702</v>
      </c>
      <c r="P57" s="124">
        <v>901421</v>
      </c>
      <c r="Q57" s="124" t="s">
        <v>703</v>
      </c>
      <c r="R57" s="124" t="s">
        <v>260</v>
      </c>
      <c r="S57" s="124" t="s">
        <v>704</v>
      </c>
      <c r="T57" s="124" t="s">
        <v>704</v>
      </c>
      <c r="U57" s="124" t="s">
        <v>351</v>
      </c>
      <c r="V57" s="124" t="s">
        <v>282</v>
      </c>
      <c r="W57" s="124">
        <v>0</v>
      </c>
      <c r="X57" s="124" t="s">
        <v>264</v>
      </c>
      <c r="Y57" s="124">
        <v>359000882</v>
      </c>
      <c r="Z57" s="124" t="s">
        <v>705</v>
      </c>
      <c r="AA57" s="125" t="s">
        <v>706</v>
      </c>
      <c r="AB57" s="124">
        <v>35000</v>
      </c>
      <c r="AC57" s="124" t="s">
        <v>267</v>
      </c>
      <c r="AD57" s="124">
        <v>50</v>
      </c>
      <c r="AE57" s="124" t="s">
        <v>342</v>
      </c>
      <c r="AF57" s="125" t="s">
        <v>707</v>
      </c>
      <c r="AG57" s="125" t="s">
        <v>708</v>
      </c>
      <c r="AH57" s="124" t="s">
        <v>288</v>
      </c>
      <c r="AI57" s="125" t="s">
        <v>709</v>
      </c>
      <c r="AJ57" s="125">
        <v>790</v>
      </c>
      <c r="AK57" s="125">
        <v>790</v>
      </c>
      <c r="AL57" s="125" t="s">
        <v>273</v>
      </c>
      <c r="AM57" s="125">
        <v>28020.31</v>
      </c>
      <c r="AN57" s="125">
        <v>4369.6899999999996</v>
      </c>
      <c r="AO57" s="125">
        <v>32390</v>
      </c>
      <c r="AP57" s="125">
        <v>6979.69</v>
      </c>
      <c r="AQ57" s="125">
        <v>168.31</v>
      </c>
      <c r="AR57" s="124">
        <v>7148</v>
      </c>
      <c r="AS57" s="124">
        <v>6979.69</v>
      </c>
      <c r="AT57" s="124">
        <v>168.31</v>
      </c>
      <c r="AU57" s="124">
        <v>7148</v>
      </c>
      <c r="AV57" s="124">
        <v>59</v>
      </c>
      <c r="AW57" s="124">
        <v>0</v>
      </c>
      <c r="AX57" s="124">
        <v>0</v>
      </c>
      <c r="AY57" s="124">
        <v>0</v>
      </c>
      <c r="AZ57" s="124">
        <v>0</v>
      </c>
      <c r="BA57" s="125">
        <v>0</v>
      </c>
      <c r="BB57" s="125" t="s">
        <v>274</v>
      </c>
      <c r="BC57" s="125"/>
      <c r="BD57" s="125"/>
      <c r="BE57" s="125"/>
      <c r="BF57" s="125"/>
      <c r="BG57" s="123"/>
      <c r="BH57" s="97" t="s">
        <v>902</v>
      </c>
      <c r="BI57" s="95" t="s">
        <v>105</v>
      </c>
      <c r="BJ57" s="97" t="s">
        <v>905</v>
      </c>
      <c r="BK57" s="95"/>
      <c r="BL57" s="95" t="s">
        <v>109</v>
      </c>
      <c r="BM57" s="98" t="s">
        <v>114</v>
      </c>
      <c r="BN57" s="99" t="s">
        <v>194</v>
      </c>
      <c r="BO57" s="95" t="s">
        <v>234</v>
      </c>
      <c r="BP57" s="123">
        <v>13000</v>
      </c>
      <c r="BQ57" s="42" t="s">
        <v>197</v>
      </c>
      <c r="BR57" s="96" t="s">
        <v>879</v>
      </c>
    </row>
    <row r="58" spans="1:70" ht="30" customHeight="1" x14ac:dyDescent="0.3">
      <c r="A58" s="95">
        <v>54</v>
      </c>
      <c r="B58" s="124" t="s">
        <v>249</v>
      </c>
      <c r="C58" s="124" t="s">
        <v>250</v>
      </c>
      <c r="D58" s="124" t="s">
        <v>251</v>
      </c>
      <c r="E58" s="124" t="s">
        <v>252</v>
      </c>
      <c r="F58" s="124" t="s">
        <v>252</v>
      </c>
      <c r="G58" s="124" t="s">
        <v>253</v>
      </c>
      <c r="H58" s="124" t="s">
        <v>254</v>
      </c>
      <c r="I58" s="124">
        <v>228052</v>
      </c>
      <c r="J58" s="124" t="s">
        <v>314</v>
      </c>
      <c r="K58" s="124">
        <v>228052</v>
      </c>
      <c r="L58" s="124" t="s">
        <v>333</v>
      </c>
      <c r="M58" s="124" t="s">
        <v>334</v>
      </c>
      <c r="N58" s="124">
        <v>541596</v>
      </c>
      <c r="O58" s="124" t="s">
        <v>545</v>
      </c>
      <c r="P58" s="124">
        <v>901017</v>
      </c>
      <c r="Q58" s="124" t="s">
        <v>546</v>
      </c>
      <c r="R58" s="124" t="s">
        <v>280</v>
      </c>
      <c r="S58" s="124" t="s">
        <v>710</v>
      </c>
      <c r="T58" s="124" t="s">
        <v>710</v>
      </c>
      <c r="U58" s="124" t="s">
        <v>262</v>
      </c>
      <c r="V58" s="124" t="s">
        <v>282</v>
      </c>
      <c r="W58" s="124">
        <v>0</v>
      </c>
      <c r="X58" s="124" t="s">
        <v>264</v>
      </c>
      <c r="Y58" s="124">
        <v>359192296</v>
      </c>
      <c r="Z58" s="124" t="s">
        <v>711</v>
      </c>
      <c r="AA58" s="125" t="s">
        <v>385</v>
      </c>
      <c r="AB58" s="124">
        <v>30000</v>
      </c>
      <c r="AC58" s="124" t="s">
        <v>550</v>
      </c>
      <c r="AD58" s="124">
        <v>75</v>
      </c>
      <c r="AE58" s="124" t="s">
        <v>285</v>
      </c>
      <c r="AF58" s="125" t="s">
        <v>429</v>
      </c>
      <c r="AG58" s="125" t="s">
        <v>712</v>
      </c>
      <c r="AH58" s="124" t="s">
        <v>288</v>
      </c>
      <c r="AI58" s="125" t="s">
        <v>713</v>
      </c>
      <c r="AJ58" s="125">
        <v>480</v>
      </c>
      <c r="AK58" s="125">
        <v>480</v>
      </c>
      <c r="AL58" s="125" t="s">
        <v>714</v>
      </c>
      <c r="AM58" s="125">
        <v>12795.7</v>
      </c>
      <c r="AN58" s="125">
        <v>4204.3</v>
      </c>
      <c r="AO58" s="125">
        <v>17000</v>
      </c>
      <c r="AP58" s="125">
        <v>17204.3</v>
      </c>
      <c r="AQ58" s="125">
        <v>1641.7</v>
      </c>
      <c r="AR58" s="124">
        <v>18846</v>
      </c>
      <c r="AS58" s="124">
        <v>6907.46</v>
      </c>
      <c r="AT58" s="124">
        <v>1052.54</v>
      </c>
      <c r="AU58" s="124">
        <v>7960</v>
      </c>
      <c r="AV58" s="124">
        <v>52</v>
      </c>
      <c r="AW58" s="124">
        <v>0</v>
      </c>
      <c r="AX58" s="124">
        <v>0</v>
      </c>
      <c r="AY58" s="124">
        <v>0</v>
      </c>
      <c r="AZ58" s="124">
        <v>0</v>
      </c>
      <c r="BA58" s="125">
        <v>0</v>
      </c>
      <c r="BB58" s="125" t="s">
        <v>274</v>
      </c>
      <c r="BC58" s="125"/>
      <c r="BD58" s="125"/>
      <c r="BE58" s="125"/>
      <c r="BF58" s="125"/>
      <c r="BG58" s="123"/>
      <c r="BH58" s="97" t="s">
        <v>902</v>
      </c>
      <c r="BI58" s="95" t="s">
        <v>105</v>
      </c>
      <c r="BJ58" s="97" t="s">
        <v>905</v>
      </c>
      <c r="BK58" s="95"/>
      <c r="BL58" s="95" t="s">
        <v>109</v>
      </c>
      <c r="BM58" s="98" t="s">
        <v>114</v>
      </c>
      <c r="BN58" s="99" t="s">
        <v>194</v>
      </c>
      <c r="BO58" s="95" t="s">
        <v>234</v>
      </c>
      <c r="BP58" s="123">
        <v>25000</v>
      </c>
      <c r="BQ58" s="42" t="s">
        <v>197</v>
      </c>
      <c r="BR58" s="96" t="s">
        <v>880</v>
      </c>
    </row>
    <row r="59" spans="1:70" ht="30" customHeight="1" x14ac:dyDescent="0.3">
      <c r="A59" s="95">
        <v>55</v>
      </c>
      <c r="B59" s="124" t="s">
        <v>249</v>
      </c>
      <c r="C59" s="124" t="s">
        <v>250</v>
      </c>
      <c r="D59" s="124" t="s">
        <v>251</v>
      </c>
      <c r="E59" s="124" t="s">
        <v>252</v>
      </c>
      <c r="F59" s="124" t="s">
        <v>252</v>
      </c>
      <c r="G59" s="124" t="s">
        <v>253</v>
      </c>
      <c r="H59" s="124" t="s">
        <v>254</v>
      </c>
      <c r="I59" s="124">
        <v>201800</v>
      </c>
      <c r="J59" s="124" t="s">
        <v>302</v>
      </c>
      <c r="K59" s="124">
        <v>201800</v>
      </c>
      <c r="L59" s="124" t="s">
        <v>256</v>
      </c>
      <c r="M59" s="124" t="s">
        <v>257</v>
      </c>
      <c r="N59" s="124">
        <v>541669</v>
      </c>
      <c r="O59" s="124" t="s">
        <v>715</v>
      </c>
      <c r="P59" s="124">
        <v>901096</v>
      </c>
      <c r="Q59" s="124" t="s">
        <v>716</v>
      </c>
      <c r="R59" s="124" t="s">
        <v>280</v>
      </c>
      <c r="S59" s="124" t="s">
        <v>717</v>
      </c>
      <c r="T59" s="124" t="s">
        <v>717</v>
      </c>
      <c r="U59" s="124" t="s">
        <v>262</v>
      </c>
      <c r="V59" s="124" t="s">
        <v>263</v>
      </c>
      <c r="W59" s="124">
        <v>0</v>
      </c>
      <c r="X59" s="124" t="s">
        <v>264</v>
      </c>
      <c r="Y59" s="124">
        <v>356624882</v>
      </c>
      <c r="Z59" s="124" t="s">
        <v>718</v>
      </c>
      <c r="AA59" s="125" t="s">
        <v>719</v>
      </c>
      <c r="AB59" s="124">
        <v>40000</v>
      </c>
      <c r="AC59" s="124" t="s">
        <v>267</v>
      </c>
      <c r="AD59" s="124">
        <v>75</v>
      </c>
      <c r="AE59" s="124" t="s">
        <v>720</v>
      </c>
      <c r="AF59" s="125" t="s">
        <v>497</v>
      </c>
      <c r="AG59" s="125" t="s">
        <v>498</v>
      </c>
      <c r="AH59" s="124" t="s">
        <v>271</v>
      </c>
      <c r="AI59" s="125" t="s">
        <v>721</v>
      </c>
      <c r="AJ59" s="125">
        <v>640</v>
      </c>
      <c r="AK59" s="125">
        <v>640</v>
      </c>
      <c r="AL59" s="125" t="s">
        <v>273</v>
      </c>
      <c r="AM59" s="125">
        <v>37650.75</v>
      </c>
      <c r="AN59" s="125">
        <v>7789.25</v>
      </c>
      <c r="AO59" s="125">
        <v>45440</v>
      </c>
      <c r="AP59" s="125">
        <v>2349.25</v>
      </c>
      <c r="AQ59" s="125">
        <v>27.75</v>
      </c>
      <c r="AR59" s="124">
        <v>2377</v>
      </c>
      <c r="AS59" s="124">
        <v>2349.25</v>
      </c>
      <c r="AT59" s="124">
        <v>27.75</v>
      </c>
      <c r="AU59" s="124">
        <v>2377</v>
      </c>
      <c r="AV59" s="124">
        <v>89</v>
      </c>
      <c r="AW59" s="124">
        <v>0</v>
      </c>
      <c r="AX59" s="124">
        <v>0</v>
      </c>
      <c r="AY59" s="124">
        <v>0</v>
      </c>
      <c r="AZ59" s="124">
        <v>0</v>
      </c>
      <c r="BA59" s="125">
        <v>0</v>
      </c>
      <c r="BB59" s="125" t="s">
        <v>274</v>
      </c>
      <c r="BC59" s="125"/>
      <c r="BD59" s="125"/>
      <c r="BE59" s="125"/>
      <c r="BF59" s="125"/>
      <c r="BG59" s="123"/>
      <c r="BH59" s="97" t="s">
        <v>902</v>
      </c>
      <c r="BI59" s="95" t="s">
        <v>105</v>
      </c>
      <c r="BJ59" s="97" t="s">
        <v>905</v>
      </c>
      <c r="BK59" s="95"/>
      <c r="BL59" s="95" t="s">
        <v>109</v>
      </c>
      <c r="BM59" s="98" t="s">
        <v>114</v>
      </c>
      <c r="BN59" s="99" t="s">
        <v>194</v>
      </c>
      <c r="BO59" s="95" t="s">
        <v>234</v>
      </c>
      <c r="BP59" s="123">
        <v>12500</v>
      </c>
      <c r="BQ59" s="42" t="s">
        <v>197</v>
      </c>
      <c r="BR59" s="96" t="s">
        <v>881</v>
      </c>
    </row>
    <row r="60" spans="1:70" ht="30" customHeight="1" x14ac:dyDescent="0.3">
      <c r="A60" s="95">
        <v>56</v>
      </c>
      <c r="B60" s="124" t="s">
        <v>249</v>
      </c>
      <c r="C60" s="124" t="s">
        <v>250</v>
      </c>
      <c r="D60" s="124" t="s">
        <v>251</v>
      </c>
      <c r="E60" s="124" t="s">
        <v>252</v>
      </c>
      <c r="F60" s="124" t="s">
        <v>252</v>
      </c>
      <c r="G60" s="124" t="s">
        <v>253</v>
      </c>
      <c r="H60" s="124" t="s">
        <v>254</v>
      </c>
      <c r="I60" s="124">
        <v>201800</v>
      </c>
      <c r="J60" s="124" t="s">
        <v>302</v>
      </c>
      <c r="K60" s="124">
        <v>201800</v>
      </c>
      <c r="L60" s="124" t="s">
        <v>276</v>
      </c>
      <c r="M60" s="124" t="s">
        <v>277</v>
      </c>
      <c r="N60" s="124">
        <v>541681</v>
      </c>
      <c r="O60" s="124" t="s">
        <v>303</v>
      </c>
      <c r="P60" s="124">
        <v>901107</v>
      </c>
      <c r="Q60" s="124" t="s">
        <v>304</v>
      </c>
      <c r="R60" s="124" t="s">
        <v>260</v>
      </c>
      <c r="S60" s="124" t="s">
        <v>722</v>
      </c>
      <c r="T60" s="124" t="s">
        <v>722</v>
      </c>
      <c r="U60" s="124" t="s">
        <v>262</v>
      </c>
      <c r="V60" s="124" t="s">
        <v>282</v>
      </c>
      <c r="W60" s="124">
        <v>0</v>
      </c>
      <c r="X60" s="124" t="s">
        <v>466</v>
      </c>
      <c r="Y60" s="124">
        <v>359440148</v>
      </c>
      <c r="Z60" s="124" t="s">
        <v>723</v>
      </c>
      <c r="AA60" s="125" t="s">
        <v>724</v>
      </c>
      <c r="AB60" s="124">
        <v>65000</v>
      </c>
      <c r="AC60" s="124" t="s">
        <v>308</v>
      </c>
      <c r="AD60" s="124">
        <v>102</v>
      </c>
      <c r="AE60" s="124" t="s">
        <v>309</v>
      </c>
      <c r="AF60" s="125" t="s">
        <v>725</v>
      </c>
      <c r="AG60" s="125" t="s">
        <v>726</v>
      </c>
      <c r="AH60" s="124" t="s">
        <v>288</v>
      </c>
      <c r="AI60" s="125" t="s">
        <v>727</v>
      </c>
      <c r="AJ60" s="125">
        <v>810</v>
      </c>
      <c r="AK60" s="125">
        <v>810</v>
      </c>
      <c r="AL60" s="125" t="s">
        <v>313</v>
      </c>
      <c r="AM60" s="125">
        <v>14929.01</v>
      </c>
      <c r="AN60" s="125">
        <v>7750.99</v>
      </c>
      <c r="AO60" s="125">
        <v>22680</v>
      </c>
      <c r="AP60" s="125">
        <v>50070.99</v>
      </c>
      <c r="AQ60" s="125">
        <v>9339.01</v>
      </c>
      <c r="AR60" s="124">
        <v>59410</v>
      </c>
      <c r="AS60" s="124">
        <v>0</v>
      </c>
      <c r="AT60" s="124">
        <v>0</v>
      </c>
      <c r="AU60" s="124">
        <v>0</v>
      </c>
      <c r="AV60" s="124">
        <v>28</v>
      </c>
      <c r="AW60" s="124">
        <v>0</v>
      </c>
      <c r="AX60" s="124">
        <v>0</v>
      </c>
      <c r="AY60" s="124">
        <v>0</v>
      </c>
      <c r="AZ60" s="124">
        <v>0</v>
      </c>
      <c r="BA60" s="125">
        <v>0</v>
      </c>
      <c r="BB60" s="125" t="s">
        <v>274</v>
      </c>
      <c r="BC60" s="125"/>
      <c r="BD60" s="125"/>
      <c r="BE60" s="125"/>
      <c r="BF60" s="125"/>
      <c r="BG60" s="123"/>
      <c r="BH60" s="97" t="s">
        <v>902</v>
      </c>
      <c r="BI60" s="95" t="s">
        <v>105</v>
      </c>
      <c r="BJ60" s="97" t="s">
        <v>905</v>
      </c>
      <c r="BK60" s="95"/>
      <c r="BL60" s="95" t="s">
        <v>109</v>
      </c>
      <c r="BM60" s="98" t="s">
        <v>114</v>
      </c>
      <c r="BN60" s="99" t="s">
        <v>194</v>
      </c>
      <c r="BO60" s="95" t="s">
        <v>234</v>
      </c>
      <c r="BP60" s="123">
        <v>10000</v>
      </c>
      <c r="BQ60" s="42" t="s">
        <v>197</v>
      </c>
      <c r="BR60" s="96" t="s">
        <v>882</v>
      </c>
    </row>
    <row r="61" spans="1:70" ht="30" customHeight="1" x14ac:dyDescent="0.3">
      <c r="A61" s="95">
        <v>57</v>
      </c>
      <c r="B61" s="124" t="s">
        <v>249</v>
      </c>
      <c r="C61" s="124" t="s">
        <v>250</v>
      </c>
      <c r="D61" s="124" t="s">
        <v>251</v>
      </c>
      <c r="E61" s="124" t="s">
        <v>252</v>
      </c>
      <c r="F61" s="124" t="s">
        <v>252</v>
      </c>
      <c r="G61" s="124" t="s">
        <v>253</v>
      </c>
      <c r="H61" s="124" t="s">
        <v>254</v>
      </c>
      <c r="I61" s="124">
        <v>204898</v>
      </c>
      <c r="J61" s="124" t="s">
        <v>507</v>
      </c>
      <c r="K61" s="124">
        <v>204898</v>
      </c>
      <c r="L61" s="124" t="s">
        <v>276</v>
      </c>
      <c r="M61" s="124" t="s">
        <v>277</v>
      </c>
      <c r="N61" s="124">
        <v>461332</v>
      </c>
      <c r="O61" s="124" t="s">
        <v>613</v>
      </c>
      <c r="P61" s="124">
        <v>708760</v>
      </c>
      <c r="Q61" s="124" t="s">
        <v>614</v>
      </c>
      <c r="R61" s="124" t="s">
        <v>260</v>
      </c>
      <c r="S61" s="124" t="s">
        <v>728</v>
      </c>
      <c r="T61" s="124" t="s">
        <v>728</v>
      </c>
      <c r="U61" s="124" t="s">
        <v>295</v>
      </c>
      <c r="V61" s="124" t="s">
        <v>263</v>
      </c>
      <c r="W61" s="124">
        <v>0</v>
      </c>
      <c r="X61" s="124" t="s">
        <v>264</v>
      </c>
      <c r="Y61" s="124">
        <v>359536006</v>
      </c>
      <c r="Z61" s="124" t="s">
        <v>729</v>
      </c>
      <c r="AA61" s="125" t="s">
        <v>730</v>
      </c>
      <c r="AB61" s="124">
        <v>65000</v>
      </c>
      <c r="AC61" s="124">
        <v>0</v>
      </c>
      <c r="AD61" s="124">
        <v>102</v>
      </c>
      <c r="AE61" s="124" t="s">
        <v>309</v>
      </c>
      <c r="AF61" s="125" t="s">
        <v>354</v>
      </c>
      <c r="AG61" s="125" t="s">
        <v>437</v>
      </c>
      <c r="AH61" s="124" t="s">
        <v>271</v>
      </c>
      <c r="AI61" s="125" t="s">
        <v>362</v>
      </c>
      <c r="AJ61" s="125">
        <v>810</v>
      </c>
      <c r="AK61" s="125">
        <v>810</v>
      </c>
      <c r="AL61" s="125" t="s">
        <v>464</v>
      </c>
      <c r="AM61" s="125">
        <v>12568.32</v>
      </c>
      <c r="AN61" s="125">
        <v>6871.68</v>
      </c>
      <c r="AO61" s="125">
        <v>19440</v>
      </c>
      <c r="AP61" s="125">
        <v>52431.68</v>
      </c>
      <c r="AQ61" s="125">
        <v>10360.32</v>
      </c>
      <c r="AR61" s="124">
        <v>62792</v>
      </c>
      <c r="AS61" s="124">
        <v>0</v>
      </c>
      <c r="AT61" s="124">
        <v>0</v>
      </c>
      <c r="AU61" s="124">
        <v>0</v>
      </c>
      <c r="AV61" s="124">
        <v>24</v>
      </c>
      <c r="AW61" s="124">
        <v>0</v>
      </c>
      <c r="AX61" s="124">
        <v>0</v>
      </c>
      <c r="AY61" s="124">
        <v>0</v>
      </c>
      <c r="AZ61" s="124">
        <v>0</v>
      </c>
      <c r="BA61" s="125">
        <v>0</v>
      </c>
      <c r="BB61" s="125" t="s">
        <v>274</v>
      </c>
      <c r="BC61" s="125"/>
      <c r="BD61" s="125"/>
      <c r="BE61" s="125"/>
      <c r="BF61" s="125"/>
      <c r="BG61" s="123"/>
      <c r="BH61" s="97" t="s">
        <v>902</v>
      </c>
      <c r="BI61" s="95" t="s">
        <v>105</v>
      </c>
      <c r="BJ61" s="97" t="s">
        <v>905</v>
      </c>
      <c r="BK61" s="95"/>
      <c r="BL61" s="95" t="s">
        <v>109</v>
      </c>
      <c r="BM61" s="98" t="s">
        <v>114</v>
      </c>
      <c r="BN61" s="99" t="s">
        <v>194</v>
      </c>
      <c r="BO61" s="95" t="s">
        <v>234</v>
      </c>
      <c r="BP61" s="123">
        <v>2000</v>
      </c>
      <c r="BQ61" s="42" t="s">
        <v>197</v>
      </c>
      <c r="BR61" s="96" t="s">
        <v>883</v>
      </c>
    </row>
    <row r="62" spans="1:70" ht="30" customHeight="1" x14ac:dyDescent="0.3">
      <c r="A62" s="95">
        <v>58</v>
      </c>
      <c r="B62" s="124" t="s">
        <v>249</v>
      </c>
      <c r="C62" s="124" t="s">
        <v>250</v>
      </c>
      <c r="D62" s="124" t="s">
        <v>251</v>
      </c>
      <c r="E62" s="124" t="s">
        <v>252</v>
      </c>
      <c r="F62" s="124" t="s">
        <v>252</v>
      </c>
      <c r="G62" s="124" t="s">
        <v>253</v>
      </c>
      <c r="H62" s="124" t="s">
        <v>254</v>
      </c>
      <c r="I62" s="124">
        <v>225643</v>
      </c>
      <c r="J62" s="124" t="s">
        <v>275</v>
      </c>
      <c r="K62" s="124">
        <v>225643</v>
      </c>
      <c r="L62" s="124" t="s">
        <v>276</v>
      </c>
      <c r="M62" s="124" t="s">
        <v>277</v>
      </c>
      <c r="N62" s="124">
        <v>541652</v>
      </c>
      <c r="O62" s="124" t="s">
        <v>439</v>
      </c>
      <c r="P62" s="124">
        <v>901078</v>
      </c>
      <c r="Q62" s="124" t="s">
        <v>440</v>
      </c>
      <c r="R62" s="124" t="s">
        <v>260</v>
      </c>
      <c r="S62" s="124" t="s">
        <v>731</v>
      </c>
      <c r="T62" s="124" t="s">
        <v>731</v>
      </c>
      <c r="U62" s="124" t="s">
        <v>262</v>
      </c>
      <c r="V62" s="124" t="s">
        <v>282</v>
      </c>
      <c r="W62" s="124">
        <v>0</v>
      </c>
      <c r="X62" s="124" t="s">
        <v>264</v>
      </c>
      <c r="Y62" s="124">
        <v>357472308</v>
      </c>
      <c r="Z62" s="124" t="s">
        <v>732</v>
      </c>
      <c r="AA62" s="125" t="s">
        <v>733</v>
      </c>
      <c r="AB62" s="124">
        <v>15000</v>
      </c>
      <c r="AC62" s="124" t="s">
        <v>428</v>
      </c>
      <c r="AD62" s="124">
        <v>75</v>
      </c>
      <c r="AE62" s="124" t="s">
        <v>342</v>
      </c>
      <c r="AF62" s="125" t="s">
        <v>734</v>
      </c>
      <c r="AG62" s="125" t="s">
        <v>735</v>
      </c>
      <c r="AH62" s="124" t="s">
        <v>288</v>
      </c>
      <c r="AI62" s="125" t="s">
        <v>736</v>
      </c>
      <c r="AJ62" s="125">
        <v>240</v>
      </c>
      <c r="AK62" s="125">
        <v>240</v>
      </c>
      <c r="AL62" s="125" t="s">
        <v>403</v>
      </c>
      <c r="AM62" s="125">
        <v>12328.16</v>
      </c>
      <c r="AN62" s="125">
        <v>2791.84</v>
      </c>
      <c r="AO62" s="125">
        <v>15120</v>
      </c>
      <c r="AP62" s="125">
        <v>2671.84</v>
      </c>
      <c r="AQ62" s="125">
        <v>81.16</v>
      </c>
      <c r="AR62" s="124">
        <v>2753</v>
      </c>
      <c r="AS62" s="124">
        <v>2671.84</v>
      </c>
      <c r="AT62" s="124">
        <v>81.16</v>
      </c>
      <c r="AU62" s="124">
        <v>2753</v>
      </c>
      <c r="AV62" s="124">
        <v>82</v>
      </c>
      <c r="AW62" s="124">
        <v>0</v>
      </c>
      <c r="AX62" s="124">
        <v>0</v>
      </c>
      <c r="AY62" s="124">
        <v>0</v>
      </c>
      <c r="AZ62" s="124">
        <v>0</v>
      </c>
      <c r="BA62" s="125">
        <v>0</v>
      </c>
      <c r="BB62" s="125" t="s">
        <v>274</v>
      </c>
      <c r="BC62" s="125"/>
      <c r="BD62" s="125"/>
      <c r="BE62" s="125"/>
      <c r="BF62" s="125"/>
      <c r="BG62" s="123"/>
      <c r="BH62" s="97" t="s">
        <v>902</v>
      </c>
      <c r="BI62" s="95" t="s">
        <v>105</v>
      </c>
      <c r="BJ62" s="97" t="s">
        <v>905</v>
      </c>
      <c r="BK62" s="95"/>
      <c r="BL62" s="95" t="s">
        <v>109</v>
      </c>
      <c r="BM62" s="98" t="s">
        <v>114</v>
      </c>
      <c r="BN62" s="99" t="s">
        <v>194</v>
      </c>
      <c r="BO62" s="95" t="s">
        <v>234</v>
      </c>
      <c r="BP62" s="123">
        <v>6000</v>
      </c>
      <c r="BQ62" s="42" t="s">
        <v>197</v>
      </c>
      <c r="BR62" s="96" t="s">
        <v>884</v>
      </c>
    </row>
    <row r="63" spans="1:70" ht="30" customHeight="1" x14ac:dyDescent="0.3">
      <c r="A63" s="95">
        <v>59</v>
      </c>
      <c r="B63" s="124" t="s">
        <v>249</v>
      </c>
      <c r="C63" s="124" t="s">
        <v>250</v>
      </c>
      <c r="D63" s="124" t="s">
        <v>251</v>
      </c>
      <c r="E63" s="124" t="s">
        <v>252</v>
      </c>
      <c r="F63" s="124" t="s">
        <v>252</v>
      </c>
      <c r="G63" s="124" t="s">
        <v>253</v>
      </c>
      <c r="H63" s="124" t="s">
        <v>254</v>
      </c>
      <c r="I63" s="124">
        <v>206799</v>
      </c>
      <c r="J63" s="124" t="s">
        <v>737</v>
      </c>
      <c r="K63" s="124">
        <v>206799</v>
      </c>
      <c r="L63" s="124" t="s">
        <v>256</v>
      </c>
      <c r="M63" s="124" t="s">
        <v>257</v>
      </c>
      <c r="N63" s="124">
        <v>468081</v>
      </c>
      <c r="O63" s="124" t="s">
        <v>738</v>
      </c>
      <c r="P63" s="124">
        <v>723223</v>
      </c>
      <c r="Q63" s="124" t="s">
        <v>739</v>
      </c>
      <c r="R63" s="124" t="s">
        <v>280</v>
      </c>
      <c r="S63" s="124" t="s">
        <v>740</v>
      </c>
      <c r="T63" s="124" t="s">
        <v>740</v>
      </c>
      <c r="U63" s="124" t="s">
        <v>262</v>
      </c>
      <c r="V63" s="124" t="s">
        <v>263</v>
      </c>
      <c r="W63" s="124">
        <v>0</v>
      </c>
      <c r="X63" s="124" t="s">
        <v>264</v>
      </c>
      <c r="Y63" s="124">
        <v>357742861</v>
      </c>
      <c r="Z63" s="124" t="s">
        <v>741</v>
      </c>
      <c r="AA63" s="125" t="s">
        <v>742</v>
      </c>
      <c r="AB63" s="124">
        <v>40000</v>
      </c>
      <c r="AC63" s="124">
        <v>0</v>
      </c>
      <c r="AD63" s="124">
        <v>75</v>
      </c>
      <c r="AE63" s="124" t="s">
        <v>285</v>
      </c>
      <c r="AF63" s="125" t="s">
        <v>602</v>
      </c>
      <c r="AG63" s="125" t="s">
        <v>743</v>
      </c>
      <c r="AH63" s="124" t="s">
        <v>271</v>
      </c>
      <c r="AI63" s="125" t="s">
        <v>744</v>
      </c>
      <c r="AJ63" s="125">
        <v>640</v>
      </c>
      <c r="AK63" s="125">
        <v>640</v>
      </c>
      <c r="AL63" s="125" t="s">
        <v>685</v>
      </c>
      <c r="AM63" s="125">
        <v>31672.14</v>
      </c>
      <c r="AN63" s="125">
        <v>7367.86</v>
      </c>
      <c r="AO63" s="125">
        <v>39040</v>
      </c>
      <c r="AP63" s="125">
        <v>8327.86</v>
      </c>
      <c r="AQ63" s="125">
        <v>292.14</v>
      </c>
      <c r="AR63" s="124">
        <v>8620</v>
      </c>
      <c r="AS63" s="124">
        <v>8327.86</v>
      </c>
      <c r="AT63" s="124">
        <v>292.14</v>
      </c>
      <c r="AU63" s="124">
        <v>8620</v>
      </c>
      <c r="AV63" s="124">
        <v>78</v>
      </c>
      <c r="AW63" s="124">
        <v>0</v>
      </c>
      <c r="AX63" s="124">
        <v>0</v>
      </c>
      <c r="AY63" s="124">
        <v>0</v>
      </c>
      <c r="AZ63" s="124">
        <v>0</v>
      </c>
      <c r="BA63" s="125">
        <v>0</v>
      </c>
      <c r="BB63" s="125" t="s">
        <v>274</v>
      </c>
      <c r="BC63" s="125"/>
      <c r="BD63" s="125"/>
      <c r="BE63" s="125"/>
      <c r="BF63" s="125"/>
      <c r="BG63" s="123"/>
      <c r="BH63" s="97" t="s">
        <v>902</v>
      </c>
      <c r="BI63" s="95" t="s">
        <v>105</v>
      </c>
      <c r="BJ63" s="97" t="s">
        <v>905</v>
      </c>
      <c r="BK63" s="95"/>
      <c r="BL63" s="95" t="s">
        <v>109</v>
      </c>
      <c r="BM63" s="98" t="s">
        <v>114</v>
      </c>
      <c r="BN63" s="99" t="s">
        <v>194</v>
      </c>
      <c r="BO63" s="95" t="s">
        <v>234</v>
      </c>
      <c r="BP63" s="123">
        <v>9500</v>
      </c>
      <c r="BQ63" s="42" t="s">
        <v>197</v>
      </c>
      <c r="BR63" s="96" t="s">
        <v>885</v>
      </c>
    </row>
    <row r="64" spans="1:70" ht="30" customHeight="1" x14ac:dyDescent="0.3">
      <c r="A64" s="95">
        <v>60</v>
      </c>
      <c r="B64" s="124" t="s">
        <v>249</v>
      </c>
      <c r="C64" s="124" t="s">
        <v>250</v>
      </c>
      <c r="D64" s="124" t="s">
        <v>251</v>
      </c>
      <c r="E64" s="124" t="s">
        <v>252</v>
      </c>
      <c r="F64" s="124" t="s">
        <v>252</v>
      </c>
      <c r="G64" s="124" t="s">
        <v>253</v>
      </c>
      <c r="H64" s="124" t="s">
        <v>254</v>
      </c>
      <c r="I64" s="124">
        <v>201800</v>
      </c>
      <c r="J64" s="124" t="s">
        <v>302</v>
      </c>
      <c r="K64" s="124">
        <v>201800</v>
      </c>
      <c r="L64" s="124" t="s">
        <v>276</v>
      </c>
      <c r="M64" s="124" t="s">
        <v>277</v>
      </c>
      <c r="N64" s="124">
        <v>541681</v>
      </c>
      <c r="O64" s="124" t="s">
        <v>303</v>
      </c>
      <c r="P64" s="124">
        <v>901107</v>
      </c>
      <c r="Q64" s="124" t="s">
        <v>304</v>
      </c>
      <c r="R64" s="124" t="s">
        <v>260</v>
      </c>
      <c r="S64" s="124" t="s">
        <v>745</v>
      </c>
      <c r="T64" s="124" t="s">
        <v>745</v>
      </c>
      <c r="U64" s="124" t="s">
        <v>295</v>
      </c>
      <c r="V64" s="124" t="s">
        <v>263</v>
      </c>
      <c r="W64" s="124">
        <v>0</v>
      </c>
      <c r="X64" s="124" t="s">
        <v>264</v>
      </c>
      <c r="Y64" s="124">
        <v>355035258</v>
      </c>
      <c r="Z64" s="124" t="s">
        <v>746</v>
      </c>
      <c r="AA64" s="125" t="s">
        <v>747</v>
      </c>
      <c r="AB64" s="124">
        <v>40000</v>
      </c>
      <c r="AC64" s="124" t="s">
        <v>308</v>
      </c>
      <c r="AD64" s="124">
        <v>102</v>
      </c>
      <c r="AE64" s="124" t="s">
        <v>268</v>
      </c>
      <c r="AF64" s="125" t="s">
        <v>748</v>
      </c>
      <c r="AG64" s="125" t="s">
        <v>749</v>
      </c>
      <c r="AH64" s="124" t="s">
        <v>288</v>
      </c>
      <c r="AI64" s="125" t="s">
        <v>750</v>
      </c>
      <c r="AJ64" s="125">
        <v>500</v>
      </c>
      <c r="AK64" s="125">
        <v>500</v>
      </c>
      <c r="AL64" s="125" t="s">
        <v>357</v>
      </c>
      <c r="AM64" s="125">
        <v>31207.78</v>
      </c>
      <c r="AN64" s="125">
        <v>10292.219999999999</v>
      </c>
      <c r="AO64" s="125">
        <v>41500</v>
      </c>
      <c r="AP64" s="125">
        <v>8792.2199999999993</v>
      </c>
      <c r="AQ64" s="125">
        <v>415.78</v>
      </c>
      <c r="AR64" s="124">
        <v>9208</v>
      </c>
      <c r="AS64" s="124">
        <v>8792.2199999999993</v>
      </c>
      <c r="AT64" s="124">
        <v>415.78</v>
      </c>
      <c r="AU64" s="124">
        <v>9208</v>
      </c>
      <c r="AV64" s="124">
        <v>102</v>
      </c>
      <c r="AW64" s="124">
        <v>0</v>
      </c>
      <c r="AX64" s="124">
        <v>0</v>
      </c>
      <c r="AY64" s="124">
        <v>0</v>
      </c>
      <c r="AZ64" s="124">
        <v>0</v>
      </c>
      <c r="BA64" s="125">
        <v>0</v>
      </c>
      <c r="BB64" s="125" t="s">
        <v>274</v>
      </c>
      <c r="BC64" s="125"/>
      <c r="BD64" s="125"/>
      <c r="BE64" s="125"/>
      <c r="BF64" s="125"/>
      <c r="BG64" s="123"/>
      <c r="BH64" s="97" t="s">
        <v>902</v>
      </c>
      <c r="BI64" s="95" t="s">
        <v>105</v>
      </c>
      <c r="BJ64" s="97" t="s">
        <v>905</v>
      </c>
      <c r="BK64" s="95"/>
      <c r="BL64" s="95" t="s">
        <v>109</v>
      </c>
      <c r="BM64" s="98" t="s">
        <v>114</v>
      </c>
      <c r="BN64" s="99" t="s">
        <v>194</v>
      </c>
      <c r="BO64" s="95" t="s">
        <v>234</v>
      </c>
      <c r="BP64" s="123">
        <v>9500</v>
      </c>
      <c r="BQ64" s="42" t="s">
        <v>197</v>
      </c>
      <c r="BR64" s="96" t="s">
        <v>886</v>
      </c>
    </row>
    <row r="65" spans="1:70" ht="30" customHeight="1" x14ac:dyDescent="0.3">
      <c r="A65" s="95">
        <v>61</v>
      </c>
      <c r="B65" s="124" t="s">
        <v>249</v>
      </c>
      <c r="C65" s="124" t="s">
        <v>250</v>
      </c>
      <c r="D65" s="124" t="s">
        <v>251</v>
      </c>
      <c r="E65" s="124" t="s">
        <v>252</v>
      </c>
      <c r="F65" s="124" t="s">
        <v>252</v>
      </c>
      <c r="G65" s="124" t="s">
        <v>253</v>
      </c>
      <c r="H65" s="124" t="s">
        <v>254</v>
      </c>
      <c r="I65" s="124">
        <v>204898</v>
      </c>
      <c r="J65" s="124" t="s">
        <v>507</v>
      </c>
      <c r="K65" s="124">
        <v>204898</v>
      </c>
      <c r="L65" s="124" t="s">
        <v>276</v>
      </c>
      <c r="M65" s="124" t="s">
        <v>277</v>
      </c>
      <c r="N65" s="124">
        <v>461332</v>
      </c>
      <c r="O65" s="124" t="s">
        <v>613</v>
      </c>
      <c r="P65" s="124">
        <v>708760</v>
      </c>
      <c r="Q65" s="124" t="s">
        <v>614</v>
      </c>
      <c r="R65" s="124" t="s">
        <v>260</v>
      </c>
      <c r="S65" s="124" t="s">
        <v>751</v>
      </c>
      <c r="T65" s="124" t="s">
        <v>751</v>
      </c>
      <c r="U65" s="124" t="s">
        <v>295</v>
      </c>
      <c r="V65" s="124" t="s">
        <v>263</v>
      </c>
      <c r="W65" s="124">
        <v>541</v>
      </c>
      <c r="X65" s="124" t="s">
        <v>264</v>
      </c>
      <c r="Y65" s="124">
        <v>354443325</v>
      </c>
      <c r="Z65" s="124" t="s">
        <v>752</v>
      </c>
      <c r="AA65" s="125" t="s">
        <v>436</v>
      </c>
      <c r="AB65" s="124">
        <v>40000</v>
      </c>
      <c r="AC65" s="124"/>
      <c r="AD65" s="124">
        <v>102</v>
      </c>
      <c r="AE65" s="124" t="s">
        <v>268</v>
      </c>
      <c r="AF65" s="125" t="s">
        <v>753</v>
      </c>
      <c r="AG65" s="125" t="s">
        <v>437</v>
      </c>
      <c r="AH65" s="124" t="s">
        <v>271</v>
      </c>
      <c r="AI65" s="125" t="s">
        <v>754</v>
      </c>
      <c r="AJ65" s="125">
        <v>500</v>
      </c>
      <c r="AK65" s="125">
        <v>500</v>
      </c>
      <c r="AL65" s="125" t="s">
        <v>621</v>
      </c>
      <c r="AM65" s="125">
        <v>33436.019999999997</v>
      </c>
      <c r="AN65" s="125">
        <v>10563.98</v>
      </c>
      <c r="AO65" s="125">
        <v>44000</v>
      </c>
      <c r="AP65" s="125">
        <v>6563.98</v>
      </c>
      <c r="AQ65" s="125">
        <v>233.02</v>
      </c>
      <c r="AR65" s="124">
        <v>6797</v>
      </c>
      <c r="AS65" s="124">
        <v>6563.98</v>
      </c>
      <c r="AT65" s="124">
        <v>233.02</v>
      </c>
      <c r="AU65" s="124">
        <v>6797</v>
      </c>
      <c r="AV65" s="124">
        <v>109</v>
      </c>
      <c r="AW65" s="124"/>
      <c r="AX65" s="124"/>
      <c r="AY65" s="124"/>
      <c r="AZ65" s="124"/>
      <c r="BA65" s="125"/>
      <c r="BB65" s="125" t="s">
        <v>274</v>
      </c>
      <c r="BC65" s="125"/>
      <c r="BD65" s="125"/>
      <c r="BE65" s="125"/>
      <c r="BF65" s="125"/>
      <c r="BG65" s="123"/>
      <c r="BH65" s="97" t="s">
        <v>902</v>
      </c>
      <c r="BI65" s="95" t="s">
        <v>105</v>
      </c>
      <c r="BJ65" s="97" t="s">
        <v>905</v>
      </c>
      <c r="BK65" s="95"/>
      <c r="BL65" s="95" t="s">
        <v>109</v>
      </c>
      <c r="BM65" s="98" t="s">
        <v>114</v>
      </c>
      <c r="BN65" s="99" t="s">
        <v>194</v>
      </c>
      <c r="BO65" s="95" t="s">
        <v>234</v>
      </c>
      <c r="BP65" s="123">
        <v>12563</v>
      </c>
      <c r="BQ65" s="42" t="s">
        <v>197</v>
      </c>
      <c r="BR65" s="96" t="s">
        <v>887</v>
      </c>
    </row>
    <row r="66" spans="1:70" ht="30" customHeight="1" x14ac:dyDescent="0.3">
      <c r="A66" s="95">
        <v>62</v>
      </c>
      <c r="B66" s="124" t="s">
        <v>249</v>
      </c>
      <c r="C66" s="124" t="s">
        <v>250</v>
      </c>
      <c r="D66" s="124" t="s">
        <v>251</v>
      </c>
      <c r="E66" s="124" t="s">
        <v>252</v>
      </c>
      <c r="F66" s="124" t="s">
        <v>252</v>
      </c>
      <c r="G66" s="124" t="s">
        <v>253</v>
      </c>
      <c r="H66" s="124" t="s">
        <v>254</v>
      </c>
      <c r="I66" s="124">
        <v>228052</v>
      </c>
      <c r="J66" s="124" t="s">
        <v>314</v>
      </c>
      <c r="K66" s="124">
        <v>228052</v>
      </c>
      <c r="L66" s="124" t="s">
        <v>333</v>
      </c>
      <c r="M66" s="124" t="s">
        <v>334</v>
      </c>
      <c r="N66" s="124">
        <v>541596</v>
      </c>
      <c r="O66" s="124" t="s">
        <v>545</v>
      </c>
      <c r="P66" s="124">
        <v>901017</v>
      </c>
      <c r="Q66" s="124" t="s">
        <v>546</v>
      </c>
      <c r="R66" s="124" t="s">
        <v>260</v>
      </c>
      <c r="S66" s="124" t="s">
        <v>755</v>
      </c>
      <c r="T66" s="124" t="s">
        <v>755</v>
      </c>
      <c r="U66" s="124" t="s">
        <v>262</v>
      </c>
      <c r="V66" s="124" t="s">
        <v>282</v>
      </c>
      <c r="W66" s="124">
        <v>0</v>
      </c>
      <c r="X66" s="124" t="s">
        <v>264</v>
      </c>
      <c r="Y66" s="124">
        <v>359493531</v>
      </c>
      <c r="Z66" s="124" t="s">
        <v>756</v>
      </c>
      <c r="AA66" s="125" t="s">
        <v>757</v>
      </c>
      <c r="AB66" s="124">
        <v>65000</v>
      </c>
      <c r="AC66" s="124" t="s">
        <v>550</v>
      </c>
      <c r="AD66" s="124">
        <v>102</v>
      </c>
      <c r="AE66" s="124" t="s">
        <v>309</v>
      </c>
      <c r="AF66" s="125" t="s">
        <v>513</v>
      </c>
      <c r="AG66" s="125" t="s">
        <v>758</v>
      </c>
      <c r="AH66" s="124" t="s">
        <v>271</v>
      </c>
      <c r="AI66" s="125" t="s">
        <v>759</v>
      </c>
      <c r="AJ66" s="125">
        <v>810</v>
      </c>
      <c r="AK66" s="125">
        <v>810</v>
      </c>
      <c r="AL66" s="125" t="s">
        <v>346</v>
      </c>
      <c r="AM66" s="125">
        <v>11600.01</v>
      </c>
      <c r="AN66" s="125">
        <v>6359.99</v>
      </c>
      <c r="AO66" s="125">
        <v>17960</v>
      </c>
      <c r="AP66" s="125">
        <v>53399.99</v>
      </c>
      <c r="AQ66" s="125">
        <v>10659.01</v>
      </c>
      <c r="AR66" s="124">
        <v>64059</v>
      </c>
      <c r="AS66" s="124">
        <v>2242.0300000000002</v>
      </c>
      <c r="AT66" s="124">
        <v>857.97</v>
      </c>
      <c r="AU66" s="124">
        <v>3100</v>
      </c>
      <c r="AV66" s="124">
        <v>26</v>
      </c>
      <c r="AW66" s="124">
        <v>0</v>
      </c>
      <c r="AX66" s="124">
        <v>0</v>
      </c>
      <c r="AY66" s="124">
        <v>0</v>
      </c>
      <c r="AZ66" s="124">
        <v>0</v>
      </c>
      <c r="BA66" s="125">
        <v>0</v>
      </c>
      <c r="BB66" s="125" t="s">
        <v>274</v>
      </c>
      <c r="BC66" s="125"/>
      <c r="BD66" s="125"/>
      <c r="BE66" s="125"/>
      <c r="BF66" s="125"/>
      <c r="BG66" s="123"/>
      <c r="BH66" s="97" t="s">
        <v>902</v>
      </c>
      <c r="BI66" s="95" t="s">
        <v>105</v>
      </c>
      <c r="BJ66" s="97" t="s">
        <v>905</v>
      </c>
      <c r="BK66" s="95"/>
      <c r="BL66" s="95" t="s">
        <v>109</v>
      </c>
      <c r="BM66" s="98" t="s">
        <v>114</v>
      </c>
      <c r="BN66" s="99" t="s">
        <v>194</v>
      </c>
      <c r="BO66" s="95" t="s">
        <v>234</v>
      </c>
      <c r="BP66" s="123">
        <v>10880</v>
      </c>
      <c r="BQ66" s="42" t="s">
        <v>197</v>
      </c>
      <c r="BR66" s="96" t="s">
        <v>888</v>
      </c>
    </row>
    <row r="67" spans="1:70" ht="30" customHeight="1" x14ac:dyDescent="0.3">
      <c r="A67" s="95">
        <v>63</v>
      </c>
      <c r="B67" s="124" t="s">
        <v>249</v>
      </c>
      <c r="C67" s="124" t="s">
        <v>250</v>
      </c>
      <c r="D67" s="124" t="s">
        <v>251</v>
      </c>
      <c r="E67" s="124" t="s">
        <v>252</v>
      </c>
      <c r="F67" s="124" t="s">
        <v>252</v>
      </c>
      <c r="G67" s="124" t="s">
        <v>253</v>
      </c>
      <c r="H67" s="124" t="s">
        <v>254</v>
      </c>
      <c r="I67" s="124">
        <v>208729</v>
      </c>
      <c r="J67" s="124" t="s">
        <v>291</v>
      </c>
      <c r="K67" s="124">
        <v>208729</v>
      </c>
      <c r="L67" s="124" t="s">
        <v>256</v>
      </c>
      <c r="M67" s="124" t="s">
        <v>257</v>
      </c>
      <c r="N67" s="124">
        <v>471182</v>
      </c>
      <c r="O67" s="124" t="s">
        <v>292</v>
      </c>
      <c r="P67" s="124">
        <v>754379</v>
      </c>
      <c r="Q67" s="124" t="s">
        <v>760</v>
      </c>
      <c r="R67" s="124" t="s">
        <v>280</v>
      </c>
      <c r="S67" s="124" t="s">
        <v>761</v>
      </c>
      <c r="T67" s="124" t="s">
        <v>761</v>
      </c>
      <c r="U67" s="124" t="s">
        <v>295</v>
      </c>
      <c r="V67" s="124" t="s">
        <v>263</v>
      </c>
      <c r="W67" s="124">
        <v>0</v>
      </c>
      <c r="X67" s="124" t="s">
        <v>762</v>
      </c>
      <c r="Y67" s="124">
        <v>357600129</v>
      </c>
      <c r="Z67" s="124" t="s">
        <v>763</v>
      </c>
      <c r="AA67" s="125" t="s">
        <v>764</v>
      </c>
      <c r="AB67" s="124">
        <v>40000</v>
      </c>
      <c r="AC67" s="124">
        <v>0</v>
      </c>
      <c r="AD67" s="124">
        <v>75</v>
      </c>
      <c r="AE67" s="124" t="s">
        <v>285</v>
      </c>
      <c r="AF67" s="125" t="s">
        <v>753</v>
      </c>
      <c r="AG67" s="125" t="s">
        <v>765</v>
      </c>
      <c r="AH67" s="124" t="s">
        <v>271</v>
      </c>
      <c r="AI67" s="125" t="s">
        <v>742</v>
      </c>
      <c r="AJ67" s="125">
        <v>640</v>
      </c>
      <c r="AK67" s="125">
        <v>640</v>
      </c>
      <c r="AL67" s="125" t="s">
        <v>301</v>
      </c>
      <c r="AM67" s="125">
        <v>31453.11</v>
      </c>
      <c r="AN67" s="125">
        <v>7586.89</v>
      </c>
      <c r="AO67" s="125">
        <v>39040</v>
      </c>
      <c r="AP67" s="125">
        <v>8546.89</v>
      </c>
      <c r="AQ67" s="125">
        <v>308.11</v>
      </c>
      <c r="AR67" s="124">
        <v>8855</v>
      </c>
      <c r="AS67" s="124">
        <v>8546.89</v>
      </c>
      <c r="AT67" s="124">
        <v>308.11</v>
      </c>
      <c r="AU67" s="124">
        <v>8855</v>
      </c>
      <c r="AV67" s="124">
        <v>79</v>
      </c>
      <c r="AW67" s="124">
        <v>0</v>
      </c>
      <c r="AX67" s="124">
        <v>0</v>
      </c>
      <c r="AY67" s="124">
        <v>0</v>
      </c>
      <c r="AZ67" s="124">
        <v>0</v>
      </c>
      <c r="BA67" s="125">
        <v>0</v>
      </c>
      <c r="BB67" s="125" t="s">
        <v>274</v>
      </c>
      <c r="BC67" s="125"/>
      <c r="BD67" s="125"/>
      <c r="BE67" s="125"/>
      <c r="BF67" s="125"/>
      <c r="BG67" s="123"/>
      <c r="BH67" s="97" t="s">
        <v>902</v>
      </c>
      <c r="BI67" s="95" t="s">
        <v>105</v>
      </c>
      <c r="BJ67" s="97" t="s">
        <v>905</v>
      </c>
      <c r="BK67" s="95"/>
      <c r="BL67" s="95" t="s">
        <v>109</v>
      </c>
      <c r="BM67" s="98" t="s">
        <v>114</v>
      </c>
      <c r="BN67" s="99" t="s">
        <v>194</v>
      </c>
      <c r="BO67" s="95" t="s">
        <v>234</v>
      </c>
      <c r="BP67" s="123">
        <v>15000</v>
      </c>
      <c r="BQ67" s="42" t="s">
        <v>197</v>
      </c>
      <c r="BR67" s="96" t="s">
        <v>889</v>
      </c>
    </row>
    <row r="68" spans="1:70" ht="30" customHeight="1" x14ac:dyDescent="0.3">
      <c r="A68" s="95">
        <v>64</v>
      </c>
      <c r="B68" s="123" t="s">
        <v>249</v>
      </c>
      <c r="C68" s="123" t="s">
        <v>250</v>
      </c>
      <c r="D68" s="123" t="s">
        <v>251</v>
      </c>
      <c r="E68" s="123" t="s">
        <v>252</v>
      </c>
      <c r="F68" s="123" t="s">
        <v>252</v>
      </c>
      <c r="G68" s="123" t="s">
        <v>253</v>
      </c>
      <c r="H68" s="123" t="s">
        <v>254</v>
      </c>
      <c r="I68" s="123">
        <v>202162</v>
      </c>
      <c r="J68" s="123" t="s">
        <v>647</v>
      </c>
      <c r="K68" s="123">
        <v>202162</v>
      </c>
      <c r="L68" s="123" t="s">
        <v>276</v>
      </c>
      <c r="M68" s="123" t="s">
        <v>277</v>
      </c>
      <c r="N68" s="123">
        <v>541589</v>
      </c>
      <c r="O68" s="123" t="s">
        <v>648</v>
      </c>
      <c r="P68" s="123">
        <v>901004</v>
      </c>
      <c r="Q68" s="123" t="s">
        <v>649</v>
      </c>
      <c r="R68" s="123" t="s">
        <v>280</v>
      </c>
      <c r="S68" s="123" t="s">
        <v>766</v>
      </c>
      <c r="T68" s="123" t="s">
        <v>766</v>
      </c>
      <c r="U68" s="123" t="s">
        <v>295</v>
      </c>
      <c r="V68" s="123" t="s">
        <v>263</v>
      </c>
      <c r="W68" s="123">
        <v>0</v>
      </c>
      <c r="X68" s="123" t="s">
        <v>264</v>
      </c>
      <c r="Y68" s="123">
        <v>358315155</v>
      </c>
      <c r="Z68" s="123" t="s">
        <v>767</v>
      </c>
      <c r="AA68" s="123" t="s">
        <v>768</v>
      </c>
      <c r="AB68" s="123">
        <v>32000</v>
      </c>
      <c r="AC68" s="123" t="s">
        <v>267</v>
      </c>
      <c r="AD68" s="123">
        <v>75</v>
      </c>
      <c r="AE68" s="123" t="s">
        <v>285</v>
      </c>
      <c r="AF68" s="123" t="s">
        <v>769</v>
      </c>
      <c r="AG68" s="123" t="s">
        <v>770</v>
      </c>
      <c r="AH68" s="123" t="s">
        <v>271</v>
      </c>
      <c r="AI68" s="123" t="s">
        <v>771</v>
      </c>
      <c r="AJ68" s="123">
        <v>510</v>
      </c>
      <c r="AK68" s="123">
        <v>510</v>
      </c>
      <c r="AL68" s="123" t="s">
        <v>273</v>
      </c>
      <c r="AM68" s="123">
        <v>20608.88</v>
      </c>
      <c r="AN68" s="123">
        <v>5401.12</v>
      </c>
      <c r="AO68" s="123">
        <v>26010</v>
      </c>
      <c r="AP68" s="123">
        <v>11391.12</v>
      </c>
      <c r="AQ68" s="123">
        <v>679.88</v>
      </c>
      <c r="AR68" s="123">
        <v>12071</v>
      </c>
      <c r="AS68" s="123">
        <v>8546.39</v>
      </c>
      <c r="AT68" s="123">
        <v>633.61</v>
      </c>
      <c r="AU68" s="123">
        <v>9180</v>
      </c>
      <c r="AV68" s="123">
        <v>69</v>
      </c>
      <c r="AW68" s="123">
        <v>0</v>
      </c>
      <c r="AX68" s="123">
        <v>0</v>
      </c>
      <c r="AY68" s="123">
        <v>0</v>
      </c>
      <c r="AZ68" s="123">
        <v>0</v>
      </c>
      <c r="BA68" s="123">
        <v>0</v>
      </c>
      <c r="BB68" s="123" t="s">
        <v>274</v>
      </c>
      <c r="BC68" s="123"/>
      <c r="BD68" s="123"/>
      <c r="BE68" s="123"/>
      <c r="BF68" s="123"/>
      <c r="BG68" s="123"/>
      <c r="BH68" s="97" t="s">
        <v>902</v>
      </c>
      <c r="BI68" s="95" t="s">
        <v>105</v>
      </c>
      <c r="BJ68" s="97" t="s">
        <v>905</v>
      </c>
      <c r="BK68" s="95"/>
      <c r="BL68" s="95" t="s">
        <v>109</v>
      </c>
      <c r="BM68" s="98" t="s">
        <v>114</v>
      </c>
      <c r="BN68" s="99" t="s">
        <v>194</v>
      </c>
      <c r="BO68" s="95" t="s">
        <v>234</v>
      </c>
      <c r="BP68" s="123">
        <v>16502</v>
      </c>
      <c r="BQ68" s="42" t="s">
        <v>197</v>
      </c>
      <c r="BR68" s="96" t="s">
        <v>890</v>
      </c>
    </row>
    <row r="69" spans="1:70" ht="30" customHeight="1" x14ac:dyDescent="0.3">
      <c r="A69" s="95">
        <v>65</v>
      </c>
      <c r="B69" s="123" t="s">
        <v>249</v>
      </c>
      <c r="C69" s="123" t="s">
        <v>250</v>
      </c>
      <c r="D69" s="123" t="s">
        <v>251</v>
      </c>
      <c r="E69" s="123" t="s">
        <v>252</v>
      </c>
      <c r="F69" s="123" t="s">
        <v>252</v>
      </c>
      <c r="G69" s="123" t="s">
        <v>253</v>
      </c>
      <c r="H69" s="123" t="s">
        <v>254</v>
      </c>
      <c r="I69" s="123">
        <v>225801</v>
      </c>
      <c r="J69" s="123" t="s">
        <v>590</v>
      </c>
      <c r="K69" s="123">
        <v>225801</v>
      </c>
      <c r="L69" s="123" t="s">
        <v>276</v>
      </c>
      <c r="M69" s="123" t="s">
        <v>277</v>
      </c>
      <c r="N69" s="123">
        <v>541594</v>
      </c>
      <c r="O69" s="123" t="s">
        <v>772</v>
      </c>
      <c r="P69" s="123">
        <v>901015</v>
      </c>
      <c r="Q69" s="123" t="s">
        <v>773</v>
      </c>
      <c r="R69" s="123" t="s">
        <v>280</v>
      </c>
      <c r="S69" s="123" t="s">
        <v>774</v>
      </c>
      <c r="T69" s="123" t="s">
        <v>774</v>
      </c>
      <c r="U69" s="123" t="s">
        <v>262</v>
      </c>
      <c r="V69" s="123" t="s">
        <v>263</v>
      </c>
      <c r="W69" s="123">
        <v>0</v>
      </c>
      <c r="X69" s="123" t="s">
        <v>264</v>
      </c>
      <c r="Y69" s="123">
        <v>357659128</v>
      </c>
      <c r="Z69" s="123" t="s">
        <v>775</v>
      </c>
      <c r="AA69" s="123" t="s">
        <v>417</v>
      </c>
      <c r="AB69" s="123">
        <v>40000</v>
      </c>
      <c r="AC69" s="123" t="s">
        <v>267</v>
      </c>
      <c r="AD69" s="123">
        <v>75</v>
      </c>
      <c r="AE69" s="123" t="s">
        <v>285</v>
      </c>
      <c r="AF69" s="123" t="s">
        <v>322</v>
      </c>
      <c r="AG69" s="123" t="s">
        <v>776</v>
      </c>
      <c r="AH69" s="123" t="s">
        <v>271</v>
      </c>
      <c r="AI69" s="123" t="s">
        <v>420</v>
      </c>
      <c r="AJ69" s="123">
        <v>640</v>
      </c>
      <c r="AK69" s="123">
        <v>640</v>
      </c>
      <c r="AL69" s="123" t="s">
        <v>273</v>
      </c>
      <c r="AM69" s="123">
        <v>31672.14</v>
      </c>
      <c r="AN69" s="123">
        <v>7367.86</v>
      </c>
      <c r="AO69" s="123">
        <v>39040</v>
      </c>
      <c r="AP69" s="123">
        <v>8327.86</v>
      </c>
      <c r="AQ69" s="123">
        <v>292.14</v>
      </c>
      <c r="AR69" s="123">
        <v>8620</v>
      </c>
      <c r="AS69" s="123">
        <v>8327.86</v>
      </c>
      <c r="AT69" s="123">
        <v>292.14</v>
      </c>
      <c r="AU69" s="123">
        <v>8620</v>
      </c>
      <c r="AV69" s="123">
        <v>79</v>
      </c>
      <c r="AW69" s="123">
        <v>0</v>
      </c>
      <c r="AX69" s="123">
        <v>0</v>
      </c>
      <c r="AY69" s="123">
        <v>0</v>
      </c>
      <c r="AZ69" s="123">
        <v>0</v>
      </c>
      <c r="BA69" s="123">
        <v>0</v>
      </c>
      <c r="BB69" s="123" t="s">
        <v>274</v>
      </c>
      <c r="BC69" s="123"/>
      <c r="BD69" s="123"/>
      <c r="BE69" s="123"/>
      <c r="BF69" s="123"/>
      <c r="BG69" s="123"/>
      <c r="BH69" s="97" t="s">
        <v>902</v>
      </c>
      <c r="BI69" s="95" t="s">
        <v>105</v>
      </c>
      <c r="BJ69" s="97" t="s">
        <v>905</v>
      </c>
      <c r="BK69" s="95"/>
      <c r="BL69" s="95" t="s">
        <v>109</v>
      </c>
      <c r="BM69" s="98" t="s">
        <v>114</v>
      </c>
      <c r="BN69" s="99" t="s">
        <v>194</v>
      </c>
      <c r="BO69" s="95" t="s">
        <v>234</v>
      </c>
      <c r="BP69" s="123">
        <v>11527</v>
      </c>
      <c r="BQ69" s="42" t="s">
        <v>197</v>
      </c>
      <c r="BR69" s="96" t="s">
        <v>891</v>
      </c>
    </row>
    <row r="70" spans="1:70" ht="30" customHeight="1" x14ac:dyDescent="0.3">
      <c r="A70" s="95">
        <v>66</v>
      </c>
      <c r="B70" s="123" t="s">
        <v>249</v>
      </c>
      <c r="C70" s="123" t="s">
        <v>250</v>
      </c>
      <c r="D70" s="123" t="s">
        <v>251</v>
      </c>
      <c r="E70" s="123" t="s">
        <v>252</v>
      </c>
      <c r="F70" s="123" t="s">
        <v>252</v>
      </c>
      <c r="G70" s="123" t="s">
        <v>253</v>
      </c>
      <c r="H70" s="123" t="s">
        <v>254</v>
      </c>
      <c r="I70" s="123">
        <v>201800</v>
      </c>
      <c r="J70" s="123" t="s">
        <v>302</v>
      </c>
      <c r="K70" s="123">
        <v>201800</v>
      </c>
      <c r="L70" s="123" t="s">
        <v>276</v>
      </c>
      <c r="M70" s="123" t="s">
        <v>277</v>
      </c>
      <c r="N70" s="123">
        <v>541681</v>
      </c>
      <c r="O70" s="123" t="s">
        <v>303</v>
      </c>
      <c r="P70" s="123">
        <v>901107</v>
      </c>
      <c r="Q70" s="123" t="s">
        <v>304</v>
      </c>
      <c r="R70" s="123" t="s">
        <v>280</v>
      </c>
      <c r="S70" s="123" t="s">
        <v>777</v>
      </c>
      <c r="T70" s="123" t="s">
        <v>777</v>
      </c>
      <c r="U70" s="123" t="s">
        <v>295</v>
      </c>
      <c r="V70" s="123" t="s">
        <v>263</v>
      </c>
      <c r="W70" s="123">
        <v>0</v>
      </c>
      <c r="X70" s="123" t="s">
        <v>264</v>
      </c>
      <c r="Y70" s="123">
        <v>357816084</v>
      </c>
      <c r="Z70" s="123" t="s">
        <v>778</v>
      </c>
      <c r="AA70" s="123" t="s">
        <v>664</v>
      </c>
      <c r="AB70" s="123">
        <v>40000</v>
      </c>
      <c r="AC70" s="123" t="s">
        <v>308</v>
      </c>
      <c r="AD70" s="123">
        <v>75</v>
      </c>
      <c r="AE70" s="123" t="s">
        <v>285</v>
      </c>
      <c r="AF70" s="123" t="s">
        <v>779</v>
      </c>
      <c r="AG70" s="123" t="s">
        <v>780</v>
      </c>
      <c r="AH70" s="123" t="s">
        <v>288</v>
      </c>
      <c r="AI70" s="123" t="s">
        <v>781</v>
      </c>
      <c r="AJ70" s="123">
        <v>640</v>
      </c>
      <c r="AK70" s="123">
        <v>640</v>
      </c>
      <c r="AL70" s="123" t="s">
        <v>357</v>
      </c>
      <c r="AM70" s="123">
        <v>29817.05</v>
      </c>
      <c r="AN70" s="123">
        <v>7302.95</v>
      </c>
      <c r="AO70" s="123">
        <v>37120</v>
      </c>
      <c r="AP70" s="123">
        <v>10182.950000000001</v>
      </c>
      <c r="AQ70" s="123">
        <v>436.05</v>
      </c>
      <c r="AR70" s="123">
        <v>10619</v>
      </c>
      <c r="AS70" s="123">
        <v>10182.950000000001</v>
      </c>
      <c r="AT70" s="123">
        <v>436.05</v>
      </c>
      <c r="AU70" s="123">
        <v>10619</v>
      </c>
      <c r="AV70" s="123">
        <v>77</v>
      </c>
      <c r="AW70" s="123">
        <v>0</v>
      </c>
      <c r="AX70" s="123">
        <v>0</v>
      </c>
      <c r="AY70" s="123">
        <v>0</v>
      </c>
      <c r="AZ70" s="123">
        <v>0</v>
      </c>
      <c r="BA70" s="123">
        <v>0</v>
      </c>
      <c r="BB70" s="123" t="s">
        <v>274</v>
      </c>
      <c r="BC70" s="123"/>
      <c r="BD70" s="123"/>
      <c r="BE70" s="123"/>
      <c r="BF70" s="123"/>
      <c r="BG70" s="123"/>
      <c r="BH70" s="97" t="s">
        <v>902</v>
      </c>
      <c r="BI70" s="95" t="s">
        <v>105</v>
      </c>
      <c r="BJ70" s="97" t="s">
        <v>905</v>
      </c>
      <c r="BK70" s="95"/>
      <c r="BL70" s="95" t="s">
        <v>109</v>
      </c>
      <c r="BM70" s="98" t="s">
        <v>114</v>
      </c>
      <c r="BN70" s="99" t="s">
        <v>194</v>
      </c>
      <c r="BO70" s="95" t="s">
        <v>234</v>
      </c>
      <c r="BP70" s="123">
        <v>13382</v>
      </c>
      <c r="BQ70" s="42" t="s">
        <v>197</v>
      </c>
      <c r="BR70" s="96" t="s">
        <v>892</v>
      </c>
    </row>
    <row r="71" spans="1:70" ht="30" customHeight="1" x14ac:dyDescent="0.3">
      <c r="A71" s="95">
        <v>67</v>
      </c>
      <c r="B71" s="123" t="s">
        <v>249</v>
      </c>
      <c r="C71" s="123" t="s">
        <v>250</v>
      </c>
      <c r="D71" s="123" t="s">
        <v>251</v>
      </c>
      <c r="E71" s="123" t="s">
        <v>252</v>
      </c>
      <c r="F71" s="123" t="s">
        <v>252</v>
      </c>
      <c r="G71" s="123" t="s">
        <v>253</v>
      </c>
      <c r="H71" s="123" t="s">
        <v>254</v>
      </c>
      <c r="I71" s="123">
        <v>225820</v>
      </c>
      <c r="J71" s="123" t="s">
        <v>378</v>
      </c>
      <c r="K71" s="123">
        <v>225820</v>
      </c>
      <c r="L71" s="123" t="s">
        <v>256</v>
      </c>
      <c r="M71" s="123" t="s">
        <v>257</v>
      </c>
      <c r="N71" s="123">
        <v>541664</v>
      </c>
      <c r="O71" s="123" t="s">
        <v>665</v>
      </c>
      <c r="P71" s="123">
        <v>901093</v>
      </c>
      <c r="Q71" s="123" t="s">
        <v>666</v>
      </c>
      <c r="R71" s="123" t="s">
        <v>260</v>
      </c>
      <c r="S71" s="123" t="s">
        <v>782</v>
      </c>
      <c r="T71" s="123" t="s">
        <v>782</v>
      </c>
      <c r="U71" s="123" t="s">
        <v>295</v>
      </c>
      <c r="V71" s="123" t="s">
        <v>263</v>
      </c>
      <c r="W71" s="123">
        <v>0</v>
      </c>
      <c r="X71" s="123" t="s">
        <v>264</v>
      </c>
      <c r="Y71" s="123">
        <v>359697924</v>
      </c>
      <c r="Z71" s="123" t="s">
        <v>783</v>
      </c>
      <c r="AA71" s="123" t="s">
        <v>621</v>
      </c>
      <c r="AB71" s="123">
        <v>75000</v>
      </c>
      <c r="AC71" s="123">
        <v>0</v>
      </c>
      <c r="AD71" s="123">
        <v>0</v>
      </c>
      <c r="AE71" s="123" t="s">
        <v>309</v>
      </c>
      <c r="AF71" s="123" t="s">
        <v>784</v>
      </c>
      <c r="AG71" s="123" t="s">
        <v>785</v>
      </c>
      <c r="AH71" s="123" t="s">
        <v>288</v>
      </c>
      <c r="AI71" s="123" t="s">
        <v>786</v>
      </c>
      <c r="AJ71" s="123">
        <v>930</v>
      </c>
      <c r="AK71" s="123">
        <v>930</v>
      </c>
      <c r="AL71" s="123" t="s">
        <v>787</v>
      </c>
      <c r="AM71" s="123">
        <v>1048.54</v>
      </c>
      <c r="AN71" s="123">
        <v>841.46</v>
      </c>
      <c r="AO71" s="123">
        <v>1890</v>
      </c>
      <c r="AP71" s="123">
        <v>73951.460000000006</v>
      </c>
      <c r="AQ71" s="123">
        <v>19092.54</v>
      </c>
      <c r="AR71" s="123">
        <v>93044</v>
      </c>
      <c r="AS71" s="123">
        <v>9600.9500000000007</v>
      </c>
      <c r="AT71" s="123">
        <v>5249.05</v>
      </c>
      <c r="AU71" s="123">
        <v>14850</v>
      </c>
      <c r="AV71" s="123">
        <v>18</v>
      </c>
      <c r="AW71" s="123">
        <v>0</v>
      </c>
      <c r="AX71" s="123">
        <v>0</v>
      </c>
      <c r="AY71" s="123">
        <v>0</v>
      </c>
      <c r="AZ71" s="123">
        <v>0</v>
      </c>
      <c r="BA71" s="123">
        <v>0</v>
      </c>
      <c r="BB71" s="123" t="s">
        <v>274</v>
      </c>
      <c r="BC71" s="123"/>
      <c r="BD71" s="123"/>
      <c r="BE71" s="123"/>
      <c r="BF71" s="123"/>
      <c r="BG71" s="123"/>
      <c r="BH71" s="97" t="s">
        <v>902</v>
      </c>
      <c r="BI71" s="95" t="s">
        <v>105</v>
      </c>
      <c r="BJ71" s="97" t="s">
        <v>905</v>
      </c>
      <c r="BK71" s="95"/>
      <c r="BL71" s="95" t="s">
        <v>109</v>
      </c>
      <c r="BM71" s="98" t="s">
        <v>114</v>
      </c>
      <c r="BN71" s="99" t="s">
        <v>194</v>
      </c>
      <c r="BO71" s="95" t="s">
        <v>234</v>
      </c>
      <c r="BP71" s="123">
        <v>49500</v>
      </c>
      <c r="BQ71" s="42" t="s">
        <v>197</v>
      </c>
      <c r="BR71" s="96" t="s">
        <v>893</v>
      </c>
    </row>
    <row r="72" spans="1:70" ht="30" customHeight="1" x14ac:dyDescent="0.3">
      <c r="A72" s="95">
        <v>68</v>
      </c>
      <c r="B72" s="123" t="s">
        <v>249</v>
      </c>
      <c r="C72" s="123" t="s">
        <v>250</v>
      </c>
      <c r="D72" s="123" t="s">
        <v>251</v>
      </c>
      <c r="E72" s="123" t="s">
        <v>252</v>
      </c>
      <c r="F72" s="123" t="s">
        <v>252</v>
      </c>
      <c r="G72" s="123" t="s">
        <v>253</v>
      </c>
      <c r="H72" s="123" t="s">
        <v>254</v>
      </c>
      <c r="I72" s="123">
        <v>205893</v>
      </c>
      <c r="J72" s="123" t="s">
        <v>378</v>
      </c>
      <c r="K72" s="123">
        <v>205893</v>
      </c>
      <c r="L72" s="123" t="s">
        <v>256</v>
      </c>
      <c r="M72" s="123" t="s">
        <v>257</v>
      </c>
      <c r="N72" s="123">
        <v>541623</v>
      </c>
      <c r="O72" s="123" t="s">
        <v>788</v>
      </c>
      <c r="P72" s="123">
        <v>901044</v>
      </c>
      <c r="Q72" s="123" t="s">
        <v>789</v>
      </c>
      <c r="R72" s="123" t="s">
        <v>260</v>
      </c>
      <c r="S72" s="123" t="s">
        <v>790</v>
      </c>
      <c r="T72" s="123" t="s">
        <v>790</v>
      </c>
      <c r="U72" s="123" t="s">
        <v>295</v>
      </c>
      <c r="V72" s="123" t="s">
        <v>263</v>
      </c>
      <c r="W72" s="123">
        <v>0</v>
      </c>
      <c r="X72" s="123" t="s">
        <v>264</v>
      </c>
      <c r="Y72" s="123">
        <v>358900906</v>
      </c>
      <c r="Z72" s="123" t="s">
        <v>791</v>
      </c>
      <c r="AA72" s="123" t="s">
        <v>617</v>
      </c>
      <c r="AB72" s="123">
        <v>58000</v>
      </c>
      <c r="AC72" s="123" t="s">
        <v>550</v>
      </c>
      <c r="AD72" s="123">
        <v>102</v>
      </c>
      <c r="AE72" s="123" t="s">
        <v>792</v>
      </c>
      <c r="AF72" s="123" t="s">
        <v>533</v>
      </c>
      <c r="AG72" s="123" t="s">
        <v>793</v>
      </c>
      <c r="AH72" s="123" t="s">
        <v>288</v>
      </c>
      <c r="AI72" s="123" t="s">
        <v>794</v>
      </c>
      <c r="AJ72" s="123">
        <v>720</v>
      </c>
      <c r="AK72" s="123">
        <v>720</v>
      </c>
      <c r="AL72" s="123" t="s">
        <v>795</v>
      </c>
      <c r="AM72" s="123">
        <v>654.41999999999996</v>
      </c>
      <c r="AN72" s="123">
        <v>785.58</v>
      </c>
      <c r="AO72" s="123">
        <v>1440</v>
      </c>
      <c r="AP72" s="123">
        <v>57345.58</v>
      </c>
      <c r="AQ72" s="123">
        <v>14861.42</v>
      </c>
      <c r="AR72" s="123">
        <v>72207</v>
      </c>
      <c r="AS72" s="123">
        <v>29818.9</v>
      </c>
      <c r="AT72" s="123">
        <v>11941.1</v>
      </c>
      <c r="AU72" s="123">
        <v>41760</v>
      </c>
      <c r="AV72" s="123">
        <v>60</v>
      </c>
      <c r="AW72" s="123">
        <v>0</v>
      </c>
      <c r="AX72" s="123">
        <v>0</v>
      </c>
      <c r="AY72" s="123">
        <v>0</v>
      </c>
      <c r="AZ72" s="123">
        <v>0</v>
      </c>
      <c r="BA72" s="123">
        <v>0</v>
      </c>
      <c r="BB72" s="123" t="s">
        <v>274</v>
      </c>
      <c r="BC72" s="123"/>
      <c r="BD72" s="123"/>
      <c r="BE72" s="123"/>
      <c r="BF72" s="123"/>
      <c r="BG72" s="123"/>
      <c r="BH72" s="97" t="s">
        <v>902</v>
      </c>
      <c r="BI72" s="95" t="s">
        <v>105</v>
      </c>
      <c r="BJ72" s="97" t="s">
        <v>905</v>
      </c>
      <c r="BK72" s="95"/>
      <c r="BL72" s="95" t="s">
        <v>109</v>
      </c>
      <c r="BM72" s="98" t="s">
        <v>114</v>
      </c>
      <c r="BN72" s="99" t="s">
        <v>194</v>
      </c>
      <c r="BO72" s="95" t="s">
        <v>234</v>
      </c>
      <c r="BP72" s="123">
        <v>12000</v>
      </c>
      <c r="BQ72" s="42" t="s">
        <v>197</v>
      </c>
      <c r="BR72" s="96" t="s">
        <v>894</v>
      </c>
    </row>
    <row r="73" spans="1:70" ht="30" customHeight="1" x14ac:dyDescent="0.3">
      <c r="A73" s="95">
        <v>69</v>
      </c>
      <c r="B73" s="123" t="s">
        <v>249</v>
      </c>
      <c r="C73" s="123" t="s">
        <v>250</v>
      </c>
      <c r="D73" s="123" t="s">
        <v>251</v>
      </c>
      <c r="E73" s="123" t="s">
        <v>252</v>
      </c>
      <c r="F73" s="123" t="s">
        <v>252</v>
      </c>
      <c r="G73" s="123" t="s">
        <v>253</v>
      </c>
      <c r="H73" s="123" t="s">
        <v>254</v>
      </c>
      <c r="I73" s="123">
        <v>204898</v>
      </c>
      <c r="J73" s="123" t="s">
        <v>507</v>
      </c>
      <c r="K73" s="123">
        <v>204898</v>
      </c>
      <c r="L73" s="123" t="s">
        <v>276</v>
      </c>
      <c r="M73" s="123" t="s">
        <v>277</v>
      </c>
      <c r="N73" s="123">
        <v>461332</v>
      </c>
      <c r="O73" s="123" t="s">
        <v>613</v>
      </c>
      <c r="P73" s="123">
        <v>708760</v>
      </c>
      <c r="Q73" s="123" t="s">
        <v>614</v>
      </c>
      <c r="R73" s="123" t="s">
        <v>260</v>
      </c>
      <c r="S73" s="123" t="s">
        <v>796</v>
      </c>
      <c r="T73" s="123" t="s">
        <v>796</v>
      </c>
      <c r="U73" s="123" t="s">
        <v>295</v>
      </c>
      <c r="V73" s="123" t="s">
        <v>263</v>
      </c>
      <c r="W73" s="123">
        <v>541</v>
      </c>
      <c r="X73" s="123" t="s">
        <v>264</v>
      </c>
      <c r="Y73" s="123">
        <v>354447062</v>
      </c>
      <c r="Z73" s="123" t="s">
        <v>797</v>
      </c>
      <c r="AA73" s="123" t="s">
        <v>436</v>
      </c>
      <c r="AB73" s="123">
        <v>40000</v>
      </c>
      <c r="AC73" s="123"/>
      <c r="AD73" s="123">
        <v>102</v>
      </c>
      <c r="AE73" s="123" t="s">
        <v>268</v>
      </c>
      <c r="AF73" s="123" t="s">
        <v>753</v>
      </c>
      <c r="AG73" s="123" t="s">
        <v>437</v>
      </c>
      <c r="AH73" s="123" t="s">
        <v>271</v>
      </c>
      <c r="AI73" s="123" t="s">
        <v>754</v>
      </c>
      <c r="AJ73" s="123">
        <v>500</v>
      </c>
      <c r="AK73" s="123">
        <v>500</v>
      </c>
      <c r="AL73" s="123" t="s">
        <v>798</v>
      </c>
      <c r="AM73" s="123">
        <v>34375.33</v>
      </c>
      <c r="AN73" s="123">
        <v>10644.67</v>
      </c>
      <c r="AO73" s="123">
        <v>45020</v>
      </c>
      <c r="AP73" s="123">
        <v>5624.67</v>
      </c>
      <c r="AQ73" s="123">
        <v>152.33000000000001</v>
      </c>
      <c r="AR73" s="123">
        <v>5777</v>
      </c>
      <c r="AS73" s="123">
        <v>5624.67</v>
      </c>
      <c r="AT73" s="123">
        <v>152.33000000000001</v>
      </c>
      <c r="AU73" s="123">
        <v>5777</v>
      </c>
      <c r="AV73" s="123">
        <v>109</v>
      </c>
      <c r="AW73" s="123"/>
      <c r="AX73" s="123"/>
      <c r="AY73" s="123"/>
      <c r="AZ73" s="123"/>
      <c r="BA73" s="123"/>
      <c r="BB73" s="123" t="s">
        <v>274</v>
      </c>
      <c r="BC73" s="123"/>
      <c r="BD73" s="123"/>
      <c r="BE73" s="123"/>
      <c r="BF73" s="123"/>
      <c r="BG73" s="123"/>
      <c r="BH73" s="97" t="s">
        <v>902</v>
      </c>
      <c r="BI73" s="95" t="s">
        <v>105</v>
      </c>
      <c r="BJ73" s="97" t="s">
        <v>905</v>
      </c>
      <c r="BK73" s="95"/>
      <c r="BL73" s="95" t="s">
        <v>109</v>
      </c>
      <c r="BM73" s="98" t="s">
        <v>114</v>
      </c>
      <c r="BN73" s="99" t="s">
        <v>194</v>
      </c>
      <c r="BO73" s="95" t="s">
        <v>234</v>
      </c>
      <c r="BP73" s="123">
        <v>7030</v>
      </c>
      <c r="BQ73" s="42" t="s">
        <v>197</v>
      </c>
      <c r="BR73" s="96" t="s">
        <v>895</v>
      </c>
    </row>
    <row r="74" spans="1:70" ht="30" customHeight="1" x14ac:dyDescent="0.3">
      <c r="A74" s="95">
        <v>70</v>
      </c>
      <c r="B74" s="123" t="s">
        <v>249</v>
      </c>
      <c r="C74" s="123" t="s">
        <v>250</v>
      </c>
      <c r="D74" s="123" t="s">
        <v>251</v>
      </c>
      <c r="E74" s="123" t="s">
        <v>252</v>
      </c>
      <c r="F74" s="123" t="s">
        <v>252</v>
      </c>
      <c r="G74" s="123" t="s">
        <v>253</v>
      </c>
      <c r="H74" s="123" t="s">
        <v>254</v>
      </c>
      <c r="I74" s="123">
        <v>205164</v>
      </c>
      <c r="J74" s="123" t="s">
        <v>422</v>
      </c>
      <c r="K74" s="123">
        <v>205164</v>
      </c>
      <c r="L74" s="123" t="s">
        <v>256</v>
      </c>
      <c r="M74" s="123" t="s">
        <v>257</v>
      </c>
      <c r="N74" s="123">
        <v>541688</v>
      </c>
      <c r="O74" s="123" t="s">
        <v>799</v>
      </c>
      <c r="P74" s="123">
        <v>901426</v>
      </c>
      <c r="Q74" s="123" t="s">
        <v>800</v>
      </c>
      <c r="R74" s="123" t="s">
        <v>260</v>
      </c>
      <c r="S74" s="123" t="s">
        <v>801</v>
      </c>
      <c r="T74" s="123" t="s">
        <v>801</v>
      </c>
      <c r="U74" s="123" t="s">
        <v>262</v>
      </c>
      <c r="V74" s="123" t="s">
        <v>263</v>
      </c>
      <c r="W74" s="123">
        <v>0</v>
      </c>
      <c r="X74" s="123" t="s">
        <v>264</v>
      </c>
      <c r="Y74" s="123">
        <v>354856080</v>
      </c>
      <c r="Z74" s="123" t="s">
        <v>802</v>
      </c>
      <c r="AA74" s="123" t="s">
        <v>490</v>
      </c>
      <c r="AB74" s="123">
        <v>40000</v>
      </c>
      <c r="AC74" s="123" t="s">
        <v>428</v>
      </c>
      <c r="AD74" s="123">
        <v>102</v>
      </c>
      <c r="AE74" s="123" t="s">
        <v>268</v>
      </c>
      <c r="AF74" s="123" t="s">
        <v>373</v>
      </c>
      <c r="AG74" s="123" t="s">
        <v>803</v>
      </c>
      <c r="AH74" s="123" t="s">
        <v>288</v>
      </c>
      <c r="AI74" s="123" t="s">
        <v>804</v>
      </c>
      <c r="AJ74" s="123">
        <v>500</v>
      </c>
      <c r="AK74" s="123">
        <v>500</v>
      </c>
      <c r="AL74" s="123" t="s">
        <v>403</v>
      </c>
      <c r="AM74" s="123">
        <v>31665.63</v>
      </c>
      <c r="AN74" s="123">
        <v>10334.370000000001</v>
      </c>
      <c r="AO74" s="123">
        <v>42000</v>
      </c>
      <c r="AP74" s="123">
        <v>8334.3700000000008</v>
      </c>
      <c r="AQ74" s="123">
        <v>373.63</v>
      </c>
      <c r="AR74" s="123">
        <v>8708</v>
      </c>
      <c r="AS74" s="123">
        <v>8334.3700000000008</v>
      </c>
      <c r="AT74" s="123">
        <v>373.63</v>
      </c>
      <c r="AU74" s="123">
        <v>8708</v>
      </c>
      <c r="AV74" s="123">
        <v>103</v>
      </c>
      <c r="AW74" s="123">
        <v>0</v>
      </c>
      <c r="AX74" s="123">
        <v>0</v>
      </c>
      <c r="AY74" s="123">
        <v>0</v>
      </c>
      <c r="AZ74" s="123">
        <v>0</v>
      </c>
      <c r="BA74" s="123">
        <v>0</v>
      </c>
      <c r="BB74" s="123" t="s">
        <v>274</v>
      </c>
      <c r="BC74" s="123"/>
      <c r="BD74" s="123"/>
      <c r="BE74" s="123"/>
      <c r="BF74" s="123"/>
      <c r="BG74" s="123"/>
      <c r="BH74" s="97" t="s">
        <v>902</v>
      </c>
      <c r="BI74" s="95" t="s">
        <v>105</v>
      </c>
      <c r="BJ74" s="97" t="s">
        <v>905</v>
      </c>
      <c r="BK74" s="95"/>
      <c r="BL74" s="95" t="s">
        <v>109</v>
      </c>
      <c r="BM74" s="98" t="s">
        <v>114</v>
      </c>
      <c r="BN74" s="99" t="s">
        <v>194</v>
      </c>
      <c r="BO74" s="95" t="s">
        <v>234</v>
      </c>
      <c r="BP74" s="123">
        <v>14000</v>
      </c>
      <c r="BQ74" s="42" t="s">
        <v>197</v>
      </c>
      <c r="BR74" s="96" t="s">
        <v>896</v>
      </c>
    </row>
    <row r="75" spans="1:70" ht="30" customHeight="1" x14ac:dyDescent="0.3">
      <c r="A75" s="95">
        <v>71</v>
      </c>
      <c r="B75" s="123" t="s">
        <v>249</v>
      </c>
      <c r="C75" s="123" t="s">
        <v>250</v>
      </c>
      <c r="D75" s="123" t="s">
        <v>251</v>
      </c>
      <c r="E75" s="123" t="s">
        <v>252</v>
      </c>
      <c r="F75" s="123" t="s">
        <v>252</v>
      </c>
      <c r="G75" s="123" t="s">
        <v>253</v>
      </c>
      <c r="H75" s="123" t="s">
        <v>254</v>
      </c>
      <c r="I75" s="123">
        <v>209539</v>
      </c>
      <c r="J75" s="123" t="s">
        <v>314</v>
      </c>
      <c r="K75" s="123">
        <v>209539</v>
      </c>
      <c r="L75" s="123" t="s">
        <v>333</v>
      </c>
      <c r="M75" s="123" t="s">
        <v>334</v>
      </c>
      <c r="N75" s="123">
        <v>480461</v>
      </c>
      <c r="O75" s="123" t="s">
        <v>516</v>
      </c>
      <c r="P75" s="123">
        <v>755732</v>
      </c>
      <c r="Q75" s="123" t="s">
        <v>517</v>
      </c>
      <c r="R75" s="123" t="s">
        <v>260</v>
      </c>
      <c r="S75" s="123" t="s">
        <v>805</v>
      </c>
      <c r="T75" s="123" t="s">
        <v>805</v>
      </c>
      <c r="U75" s="123" t="s">
        <v>351</v>
      </c>
      <c r="V75" s="123" t="s">
        <v>282</v>
      </c>
      <c r="W75" s="123">
        <v>0</v>
      </c>
      <c r="X75" s="123" t="s">
        <v>264</v>
      </c>
      <c r="Y75" s="123">
        <v>359453579</v>
      </c>
      <c r="Z75" s="123" t="s">
        <v>806</v>
      </c>
      <c r="AA75" s="123" t="s">
        <v>807</v>
      </c>
      <c r="AB75" s="123">
        <v>45000</v>
      </c>
      <c r="AC75" s="123">
        <v>0</v>
      </c>
      <c r="AD75" s="123">
        <v>102</v>
      </c>
      <c r="AE75" s="123" t="s">
        <v>342</v>
      </c>
      <c r="AF75" s="123" t="s">
        <v>808</v>
      </c>
      <c r="AG75" s="123" t="s">
        <v>809</v>
      </c>
      <c r="AH75" s="123" t="s">
        <v>288</v>
      </c>
      <c r="AI75" s="123" t="s">
        <v>757</v>
      </c>
      <c r="AJ75" s="123">
        <v>560</v>
      </c>
      <c r="AK75" s="123">
        <v>560</v>
      </c>
      <c r="AL75" s="123" t="s">
        <v>346</v>
      </c>
      <c r="AM75" s="123">
        <v>9815.5</v>
      </c>
      <c r="AN75" s="123">
        <v>5304.5</v>
      </c>
      <c r="AO75" s="123">
        <v>15120</v>
      </c>
      <c r="AP75" s="123">
        <v>35184.5</v>
      </c>
      <c r="AQ75" s="123">
        <v>6696.5</v>
      </c>
      <c r="AR75" s="123">
        <v>41881</v>
      </c>
      <c r="AS75" s="123">
        <v>0</v>
      </c>
      <c r="AT75" s="123">
        <v>0</v>
      </c>
      <c r="AU75" s="123">
        <v>0</v>
      </c>
      <c r="AV75" s="123">
        <v>27</v>
      </c>
      <c r="AW75" s="123">
        <v>0</v>
      </c>
      <c r="AX75" s="123">
        <v>0</v>
      </c>
      <c r="AY75" s="123">
        <v>0</v>
      </c>
      <c r="AZ75" s="123">
        <v>0</v>
      </c>
      <c r="BA75" s="123">
        <v>0</v>
      </c>
      <c r="BB75" s="123" t="s">
        <v>274</v>
      </c>
      <c r="BC75" s="123"/>
      <c r="BD75" s="123"/>
      <c r="BE75" s="123"/>
      <c r="BF75" s="123"/>
      <c r="BG75" s="123"/>
      <c r="BH75" s="97" t="s">
        <v>902</v>
      </c>
      <c r="BI75" s="95" t="s">
        <v>105</v>
      </c>
      <c r="BJ75" s="97" t="s">
        <v>905</v>
      </c>
      <c r="BK75" s="95"/>
      <c r="BL75" s="95" t="s">
        <v>109</v>
      </c>
      <c r="BM75" s="98" t="s">
        <v>114</v>
      </c>
      <c r="BN75" s="99" t="s">
        <v>194</v>
      </c>
      <c r="BO75" s="95" t="s">
        <v>234</v>
      </c>
      <c r="BP75" s="123">
        <v>10000</v>
      </c>
      <c r="BQ75" s="42" t="s">
        <v>197</v>
      </c>
      <c r="BR75" s="96" t="s">
        <v>897</v>
      </c>
    </row>
    <row r="76" spans="1:70" ht="30" customHeight="1" x14ac:dyDescent="0.3">
      <c r="A76" s="95">
        <v>72</v>
      </c>
      <c r="B76" s="123" t="s">
        <v>249</v>
      </c>
      <c r="C76" s="123" t="s">
        <v>250</v>
      </c>
      <c r="D76" s="123" t="s">
        <v>251</v>
      </c>
      <c r="E76" s="123" t="s">
        <v>252</v>
      </c>
      <c r="F76" s="123" t="s">
        <v>252</v>
      </c>
      <c r="G76" s="123" t="s">
        <v>253</v>
      </c>
      <c r="H76" s="123" t="s">
        <v>254</v>
      </c>
      <c r="I76" s="123">
        <v>208804</v>
      </c>
      <c r="J76" s="123" t="s">
        <v>447</v>
      </c>
      <c r="K76" s="123">
        <v>208804</v>
      </c>
      <c r="L76" s="123" t="s">
        <v>276</v>
      </c>
      <c r="M76" s="123" t="s">
        <v>277</v>
      </c>
      <c r="N76" s="123">
        <v>541673</v>
      </c>
      <c r="O76" s="123" t="s">
        <v>476</v>
      </c>
      <c r="P76" s="123">
        <v>901099</v>
      </c>
      <c r="Q76" s="123" t="s">
        <v>477</v>
      </c>
      <c r="R76" s="123" t="s">
        <v>280</v>
      </c>
      <c r="S76" s="123" t="s">
        <v>810</v>
      </c>
      <c r="T76" s="123" t="s">
        <v>810</v>
      </c>
      <c r="U76" s="123" t="s">
        <v>351</v>
      </c>
      <c r="V76" s="123" t="s">
        <v>282</v>
      </c>
      <c r="W76" s="123">
        <v>0</v>
      </c>
      <c r="X76" s="123" t="s">
        <v>264</v>
      </c>
      <c r="Y76" s="123">
        <v>357710748</v>
      </c>
      <c r="Z76" s="123" t="s">
        <v>811</v>
      </c>
      <c r="AA76" s="123" t="s">
        <v>812</v>
      </c>
      <c r="AB76" s="123">
        <v>20000</v>
      </c>
      <c r="AC76" s="123" t="s">
        <v>308</v>
      </c>
      <c r="AD76" s="123">
        <v>75</v>
      </c>
      <c r="AE76" s="123" t="s">
        <v>285</v>
      </c>
      <c r="AF76" s="123" t="s">
        <v>813</v>
      </c>
      <c r="AG76" s="123" t="s">
        <v>814</v>
      </c>
      <c r="AH76" s="123" t="s">
        <v>271</v>
      </c>
      <c r="AI76" s="123" t="s">
        <v>744</v>
      </c>
      <c r="AJ76" s="123">
        <v>320</v>
      </c>
      <c r="AK76" s="123">
        <v>320</v>
      </c>
      <c r="AL76" s="123" t="s">
        <v>357</v>
      </c>
      <c r="AM76" s="123">
        <v>15131.76</v>
      </c>
      <c r="AN76" s="123">
        <v>3748.24</v>
      </c>
      <c r="AO76" s="123">
        <v>18880</v>
      </c>
      <c r="AP76" s="123">
        <v>4868.24</v>
      </c>
      <c r="AQ76" s="123">
        <v>199.76</v>
      </c>
      <c r="AR76" s="123">
        <v>5068</v>
      </c>
      <c r="AS76" s="123">
        <v>4868.24</v>
      </c>
      <c r="AT76" s="123">
        <v>199.76</v>
      </c>
      <c r="AU76" s="123">
        <v>5068</v>
      </c>
      <c r="AV76" s="123">
        <v>78</v>
      </c>
      <c r="AW76" s="123">
        <v>0</v>
      </c>
      <c r="AX76" s="123">
        <v>0</v>
      </c>
      <c r="AY76" s="123">
        <v>0</v>
      </c>
      <c r="AZ76" s="123">
        <v>0</v>
      </c>
      <c r="BA76" s="123">
        <v>0</v>
      </c>
      <c r="BB76" s="123" t="s">
        <v>274</v>
      </c>
      <c r="BC76" s="123"/>
      <c r="BD76" s="123"/>
      <c r="BE76" s="123"/>
      <c r="BF76" s="123"/>
      <c r="BG76" s="123"/>
      <c r="BH76" s="97" t="s">
        <v>902</v>
      </c>
      <c r="BI76" s="95" t="s">
        <v>105</v>
      </c>
      <c r="BJ76" s="97" t="s">
        <v>905</v>
      </c>
      <c r="BK76" s="95"/>
      <c r="BL76" s="95" t="s">
        <v>109</v>
      </c>
      <c r="BM76" s="98" t="s">
        <v>114</v>
      </c>
      <c r="BN76" s="99" t="s">
        <v>194</v>
      </c>
      <c r="BO76" s="95" t="s">
        <v>234</v>
      </c>
      <c r="BP76" s="123">
        <v>17868</v>
      </c>
      <c r="BQ76" s="42" t="s">
        <v>197</v>
      </c>
      <c r="BR76" s="96" t="s">
        <v>898</v>
      </c>
    </row>
    <row r="77" spans="1:70" ht="30" customHeight="1" x14ac:dyDescent="0.3">
      <c r="A77" s="95">
        <v>73</v>
      </c>
      <c r="B77" s="123" t="s">
        <v>249</v>
      </c>
      <c r="C77" s="123" t="s">
        <v>250</v>
      </c>
      <c r="D77" s="123" t="s">
        <v>251</v>
      </c>
      <c r="E77" s="123" t="s">
        <v>252</v>
      </c>
      <c r="F77" s="123" t="s">
        <v>252</v>
      </c>
      <c r="G77" s="123" t="s">
        <v>253</v>
      </c>
      <c r="H77" s="123" t="s">
        <v>254</v>
      </c>
      <c r="I77" s="123">
        <v>225643</v>
      </c>
      <c r="J77" s="123" t="s">
        <v>275</v>
      </c>
      <c r="K77" s="123">
        <v>225643</v>
      </c>
      <c r="L77" s="123" t="s">
        <v>276</v>
      </c>
      <c r="M77" s="123" t="s">
        <v>277</v>
      </c>
      <c r="N77" s="123">
        <v>541652</v>
      </c>
      <c r="O77" s="123" t="s">
        <v>439</v>
      </c>
      <c r="P77" s="123">
        <v>901078</v>
      </c>
      <c r="Q77" s="123" t="s">
        <v>440</v>
      </c>
      <c r="R77" s="123" t="s">
        <v>280</v>
      </c>
      <c r="S77" s="123" t="s">
        <v>815</v>
      </c>
      <c r="T77" s="123" t="s">
        <v>815</v>
      </c>
      <c r="U77" s="123" t="s">
        <v>338</v>
      </c>
      <c r="V77" s="123" t="s">
        <v>263</v>
      </c>
      <c r="W77" s="123">
        <v>0</v>
      </c>
      <c r="X77" s="123" t="s">
        <v>264</v>
      </c>
      <c r="Y77" s="123">
        <v>358965214</v>
      </c>
      <c r="Z77" s="123" t="s">
        <v>816</v>
      </c>
      <c r="AA77" s="123" t="s">
        <v>496</v>
      </c>
      <c r="AB77" s="123">
        <v>30000</v>
      </c>
      <c r="AC77" s="123" t="s">
        <v>428</v>
      </c>
      <c r="AD77" s="123">
        <v>75</v>
      </c>
      <c r="AE77" s="123" t="s">
        <v>285</v>
      </c>
      <c r="AF77" s="123" t="s">
        <v>817</v>
      </c>
      <c r="AG77" s="123" t="s">
        <v>818</v>
      </c>
      <c r="AH77" s="123" t="s">
        <v>288</v>
      </c>
      <c r="AI77" s="123" t="s">
        <v>499</v>
      </c>
      <c r="AJ77" s="123">
        <v>480</v>
      </c>
      <c r="AK77" s="123">
        <v>480</v>
      </c>
      <c r="AL77" s="123" t="s">
        <v>535</v>
      </c>
      <c r="AM77" s="123">
        <v>24270.58</v>
      </c>
      <c r="AN77" s="123">
        <v>5489.42</v>
      </c>
      <c r="AO77" s="123">
        <v>29760</v>
      </c>
      <c r="AP77" s="123">
        <v>5729.42</v>
      </c>
      <c r="AQ77" s="123">
        <v>183.58</v>
      </c>
      <c r="AR77" s="123">
        <v>5913</v>
      </c>
      <c r="AS77" s="123">
        <v>0</v>
      </c>
      <c r="AT77" s="123">
        <v>0</v>
      </c>
      <c r="AU77" s="123">
        <v>0</v>
      </c>
      <c r="AV77" s="123">
        <v>62</v>
      </c>
      <c r="AW77" s="123">
        <v>0</v>
      </c>
      <c r="AX77" s="123">
        <v>0</v>
      </c>
      <c r="AY77" s="123">
        <v>0</v>
      </c>
      <c r="AZ77" s="123">
        <v>0</v>
      </c>
      <c r="BA77" s="123">
        <v>0</v>
      </c>
      <c r="BB77" s="123" t="s">
        <v>274</v>
      </c>
      <c r="BC77" s="123"/>
      <c r="BD77" s="123"/>
      <c r="BE77" s="123"/>
      <c r="BF77" s="123"/>
      <c r="BG77" s="123"/>
      <c r="BH77" s="97" t="s">
        <v>902</v>
      </c>
      <c r="BI77" s="95" t="s">
        <v>105</v>
      </c>
      <c r="BJ77" s="97" t="s">
        <v>905</v>
      </c>
      <c r="BK77" s="95"/>
      <c r="BL77" s="95" t="s">
        <v>109</v>
      </c>
      <c r="BM77" s="98" t="s">
        <v>114</v>
      </c>
      <c r="BN77" s="99" t="s">
        <v>194</v>
      </c>
      <c r="BO77" s="95" t="s">
        <v>234</v>
      </c>
      <c r="BP77" s="123">
        <v>10000</v>
      </c>
      <c r="BQ77" s="42" t="s">
        <v>197</v>
      </c>
      <c r="BR77" s="96" t="s">
        <v>899</v>
      </c>
    </row>
    <row r="78" spans="1:70" ht="30" customHeight="1" x14ac:dyDescent="0.3">
      <c r="A78" s="95">
        <v>74</v>
      </c>
      <c r="B78" s="123" t="s">
        <v>249</v>
      </c>
      <c r="C78" s="123" t="s">
        <v>250</v>
      </c>
      <c r="D78" s="123" t="s">
        <v>251</v>
      </c>
      <c r="E78" s="123" t="s">
        <v>252</v>
      </c>
      <c r="F78" s="123" t="s">
        <v>252</v>
      </c>
      <c r="G78" s="123" t="s">
        <v>253</v>
      </c>
      <c r="H78" s="123" t="s">
        <v>254</v>
      </c>
      <c r="I78" s="123">
        <v>205164</v>
      </c>
      <c r="J78" s="123" t="s">
        <v>422</v>
      </c>
      <c r="K78" s="123">
        <v>205164</v>
      </c>
      <c r="L78" s="123" t="s">
        <v>256</v>
      </c>
      <c r="M78" s="123" t="s">
        <v>257</v>
      </c>
      <c r="N78" s="123">
        <v>541686</v>
      </c>
      <c r="O78" s="123" t="s">
        <v>819</v>
      </c>
      <c r="P78" s="123">
        <v>901425</v>
      </c>
      <c r="Q78" s="123" t="s">
        <v>820</v>
      </c>
      <c r="R78" s="123" t="s">
        <v>280</v>
      </c>
      <c r="S78" s="123" t="s">
        <v>821</v>
      </c>
      <c r="T78" s="123" t="s">
        <v>821</v>
      </c>
      <c r="U78" s="123" t="s">
        <v>295</v>
      </c>
      <c r="V78" s="123" t="s">
        <v>263</v>
      </c>
      <c r="W78" s="123">
        <v>0</v>
      </c>
      <c r="X78" s="123" t="s">
        <v>264</v>
      </c>
      <c r="Y78" s="123">
        <v>358990332</v>
      </c>
      <c r="Z78" s="123" t="s">
        <v>822</v>
      </c>
      <c r="AA78" s="123" t="s">
        <v>823</v>
      </c>
      <c r="AB78" s="123">
        <v>30000</v>
      </c>
      <c r="AC78" s="123" t="s">
        <v>428</v>
      </c>
      <c r="AD78" s="123">
        <v>75</v>
      </c>
      <c r="AE78" s="123" t="s">
        <v>285</v>
      </c>
      <c r="AF78" s="123" t="s">
        <v>429</v>
      </c>
      <c r="AG78" s="123" t="s">
        <v>430</v>
      </c>
      <c r="AH78" s="123" t="s">
        <v>288</v>
      </c>
      <c r="AI78" s="123" t="s">
        <v>824</v>
      </c>
      <c r="AJ78" s="123">
        <v>480</v>
      </c>
      <c r="AK78" s="123">
        <v>480</v>
      </c>
      <c r="AL78" s="123" t="s">
        <v>403</v>
      </c>
      <c r="AM78" s="123">
        <v>15142.28</v>
      </c>
      <c r="AN78" s="123">
        <v>4537.72</v>
      </c>
      <c r="AO78" s="123">
        <v>19680</v>
      </c>
      <c r="AP78" s="123">
        <v>14857.72</v>
      </c>
      <c r="AQ78" s="123">
        <v>1250.28</v>
      </c>
      <c r="AR78" s="123">
        <v>16108</v>
      </c>
      <c r="AS78" s="123">
        <v>8121.55</v>
      </c>
      <c r="AT78" s="123">
        <v>998.45</v>
      </c>
      <c r="AU78" s="123">
        <v>9120</v>
      </c>
      <c r="AV78" s="123">
        <v>60</v>
      </c>
      <c r="AW78" s="123">
        <v>0</v>
      </c>
      <c r="AX78" s="123">
        <v>0</v>
      </c>
      <c r="AY78" s="123">
        <v>0</v>
      </c>
      <c r="AZ78" s="123">
        <v>0</v>
      </c>
      <c r="BA78" s="123">
        <v>0</v>
      </c>
      <c r="BB78" s="123" t="s">
        <v>274</v>
      </c>
      <c r="BC78" s="123"/>
      <c r="BD78" s="123"/>
      <c r="BE78" s="123"/>
      <c r="BF78" s="123"/>
      <c r="BG78" s="123"/>
      <c r="BH78" s="97" t="s">
        <v>902</v>
      </c>
      <c r="BI78" s="95" t="s">
        <v>105</v>
      </c>
      <c r="BJ78" s="97" t="s">
        <v>905</v>
      </c>
      <c r="BK78" s="95"/>
      <c r="BL78" s="95" t="s">
        <v>109</v>
      </c>
      <c r="BM78" s="98" t="s">
        <v>114</v>
      </c>
      <c r="BN78" s="99" t="s">
        <v>194</v>
      </c>
      <c r="BO78" s="95" t="s">
        <v>234</v>
      </c>
      <c r="BP78" s="123">
        <v>19000</v>
      </c>
      <c r="BQ78" s="42" t="s">
        <v>197</v>
      </c>
      <c r="BR78" s="96" t="s">
        <v>900</v>
      </c>
    </row>
    <row r="79" spans="1:70" ht="30" customHeight="1" x14ac:dyDescent="0.3">
      <c r="A79" s="95">
        <v>75</v>
      </c>
      <c r="B79" s="123" t="s">
        <v>249</v>
      </c>
      <c r="C79" s="123" t="s">
        <v>250</v>
      </c>
      <c r="D79" s="123" t="s">
        <v>251</v>
      </c>
      <c r="E79" s="123" t="s">
        <v>252</v>
      </c>
      <c r="F79" s="123" t="s">
        <v>252</v>
      </c>
      <c r="G79" s="123" t="s">
        <v>253</v>
      </c>
      <c r="H79" s="123" t="s">
        <v>254</v>
      </c>
      <c r="I79" s="123">
        <v>205164</v>
      </c>
      <c r="J79" s="123" t="s">
        <v>422</v>
      </c>
      <c r="K79" s="123">
        <v>205164</v>
      </c>
      <c r="L79" s="123" t="s">
        <v>256</v>
      </c>
      <c r="M79" s="123" t="s">
        <v>257</v>
      </c>
      <c r="N79" s="123">
        <v>541686</v>
      </c>
      <c r="O79" s="123" t="s">
        <v>819</v>
      </c>
      <c r="P79" s="123">
        <v>901425</v>
      </c>
      <c r="Q79" s="123" t="s">
        <v>820</v>
      </c>
      <c r="R79" s="123" t="s">
        <v>260</v>
      </c>
      <c r="S79" s="123" t="s">
        <v>821</v>
      </c>
      <c r="T79" s="123" t="s">
        <v>821</v>
      </c>
      <c r="U79" s="123" t="s">
        <v>295</v>
      </c>
      <c r="V79" s="123" t="s">
        <v>263</v>
      </c>
      <c r="W79" s="123">
        <v>0</v>
      </c>
      <c r="X79" s="123" t="s">
        <v>264</v>
      </c>
      <c r="Y79" s="123">
        <v>359613359</v>
      </c>
      <c r="Z79" s="123" t="s">
        <v>822</v>
      </c>
      <c r="AA79" s="123" t="s">
        <v>825</v>
      </c>
      <c r="AB79" s="123">
        <v>65000</v>
      </c>
      <c r="AC79" s="123" t="s">
        <v>428</v>
      </c>
      <c r="AD79" s="123">
        <v>102</v>
      </c>
      <c r="AE79" s="123" t="s">
        <v>309</v>
      </c>
      <c r="AF79" s="123" t="s">
        <v>429</v>
      </c>
      <c r="AG79" s="123" t="s">
        <v>430</v>
      </c>
      <c r="AH79" s="123" t="s">
        <v>288</v>
      </c>
      <c r="AI79" s="123" t="s">
        <v>826</v>
      </c>
      <c r="AJ79" s="123">
        <v>810</v>
      </c>
      <c r="AK79" s="123">
        <v>810</v>
      </c>
      <c r="AL79" s="123" t="s">
        <v>403</v>
      </c>
      <c r="AM79" s="123">
        <v>1467.07</v>
      </c>
      <c r="AN79" s="123">
        <v>962.93</v>
      </c>
      <c r="AO79" s="123">
        <v>2430</v>
      </c>
      <c r="AP79" s="123">
        <v>63532.93</v>
      </c>
      <c r="AQ79" s="123">
        <v>16127.07</v>
      </c>
      <c r="AR79" s="123">
        <v>79660</v>
      </c>
      <c r="AS79" s="123">
        <v>10084.27</v>
      </c>
      <c r="AT79" s="123">
        <v>5305.73</v>
      </c>
      <c r="AU79" s="123">
        <v>15390</v>
      </c>
      <c r="AV79" s="123">
        <v>22</v>
      </c>
      <c r="AW79" s="123">
        <v>0</v>
      </c>
      <c r="AX79" s="123">
        <v>0</v>
      </c>
      <c r="AY79" s="123">
        <v>0</v>
      </c>
      <c r="AZ79" s="123">
        <v>0</v>
      </c>
      <c r="BA79" s="123">
        <v>0</v>
      </c>
      <c r="BB79" s="123" t="s">
        <v>274</v>
      </c>
      <c r="BC79" s="123"/>
      <c r="BD79" s="123"/>
      <c r="BE79" s="123"/>
      <c r="BF79" s="123"/>
      <c r="BG79" s="123"/>
      <c r="BH79" s="97" t="s">
        <v>902</v>
      </c>
      <c r="BI79" s="95" t="s">
        <v>105</v>
      </c>
      <c r="BJ79" s="97" t="s">
        <v>905</v>
      </c>
      <c r="BK79" s="95"/>
      <c r="BL79" s="95" t="s">
        <v>109</v>
      </c>
      <c r="BM79" s="98" t="s">
        <v>114</v>
      </c>
      <c r="BN79" s="99" t="s">
        <v>194</v>
      </c>
      <c r="BO79" s="95" t="s">
        <v>234</v>
      </c>
      <c r="BP79" s="123">
        <v>40000</v>
      </c>
      <c r="BQ79" s="42" t="s">
        <v>197</v>
      </c>
      <c r="BR79" s="96" t="s">
        <v>901</v>
      </c>
    </row>
    <row r="80" spans="1:70" ht="30" hidden="1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2026-03-30T10:35:02Z</dcterms:modified>
</cp:coreProperties>
</file>