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95\"/>
    </mc:Choice>
  </mc:AlternateContent>
  <xr:revisionPtr revIDLastSave="0" documentId="13_ncr:1_{883A1A4E-F82D-4FFB-92EC-8411F40E99E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<sst xmlns="http://schemas.openxmlformats.org/spreadsheetml/2006/main" count="326" uniqueCount="282">
  <si>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</si>
  <si>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</si>
  <si>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</si>
  <si>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</si>
  <si>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</si>
  <si>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</si>
  <si>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</si>
  <si>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</si>
  <si>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</si>
  <si>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</si>
  <si>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</si>
  <si>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</si>
  <si>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</si>
  <si>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</si>
  <si>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</si>
  <si>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</si>
  <si>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</si>
  <si>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</si>
  <si>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</si>
  <si>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</si>
  <si>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</si>
  <si>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</si>
  <si>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</si>
  <si>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</si>
  <si>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</si>
  <si>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</si>
  <si>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</si>
  <si>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</si>
  <si>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</si>
  <si>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</si>
  <si>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</si>
  <si>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</si>
  <si>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</si>
  <si>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</si>
  <si>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</si>
  <si>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</si>
  <si>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</si>
  <si>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</si>
  <si>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</si>
  <si>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</si>
  <si>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</si>
  <si>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</si>
  <si>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</si>
  <si>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</si>
  <si>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</si>
  <si>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</si>
  <si>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</si>
  <si>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</si>
  <si>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</si>
  <si>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</si>
  <si>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</si>
  <si>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</si>
  <si>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</si>
  <si>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</si>
  <si>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</si>
  <si>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</si>
  <si>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</si>
  <si>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</si>
  <si>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</si>
  <si>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</si>
  <si>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</si>
  <si>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</si>
  <si>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</si>
  <si>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</si>
  <si>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</si>
  <si>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</si>
  <si>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</si>
  <si>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</si>
  <si>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</si>
  <si>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</si>
  <si>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</si>
  <si>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</si>
  <si>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</si>
  <si>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</si>
  <si>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</si>
  <si>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</si>
  <si>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</si>
  <si>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</si>
  <si>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</si>
  <si>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</si>
  <si>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</si>
  <si>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</si>
  <si>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</si>
  <si>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</si>
  <si>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</si>
  <si>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</si>
  <si>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</si>
  <si>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</si>
  <si>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</si>
  <si>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</si>
  <si>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</si>
  <si>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</si>
  <si>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</si>
  <si>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</si>
  <si>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</si>
  <si>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</si>
  <si>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</si>
  <si>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</si>
  <si>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</si>
  <si>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</si>
  <si>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</si>
  <si>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</si>
  <si>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</si>
  <si>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</si>
  <si>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</si>
  <si>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</si>
  <si>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</si>
  <si>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</si>
  <si>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</si>
  <si>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</si>
  <si>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</si>
  <si>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</si>
  <si>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</si>
  <si>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</si>
  <si>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</si>
  <si>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</si>
  <si>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</si>
  <si>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</si>
  <si>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</si>
  <si>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</si>
  <si>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</si>
  <si>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</si>
  <si>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</si>
  <si>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</si>
  <si>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</si>
  <si>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</si>
  <si>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</si>
  <si>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</si>
  <si>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</si>
  <si>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</si>
  <si>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</si>
  <si>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</si>
  <si>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</si>
  <si>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</si>
  <si>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</si>
  <si>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</si>
  <si>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</si>
  <si>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</si>
  <si>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</si>
  <si>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</si>
  <si>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</si>
  <si>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</si>
  <si>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</si>
  <si>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</si>
  <si>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</si>
  <si>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</si>
  <si>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</si>
  <si>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</si>
  <si>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</si>
  <si>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</si>
  <si>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</si>
  <si>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</si>
  <si>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</si>
  <si>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</si>
  <si>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</si>
  <si>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</si>
  <si>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</si>
  <si>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</si>
  <si>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</si>
  <si>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</si>
  <si>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</si>
  <si>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</si>
  <si>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</si>
  <si>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</si>
  <si>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</si>
  <si>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</si>
  <si>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</si>
  <si>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</si>
  <si>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</si>
  <si>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</si>
  <si>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</si>
  <si>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</si>
  <si>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</si>
  <si>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</si>
  <si>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</si>
  <si>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</si>
  <si>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</si>
  <si>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</si>
  <si>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</si>
  <si>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</si>
  <si>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</si>
  <si>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</si>
  <si>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</si>
  <si>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</si>
  <si>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</si>
  <si>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</si>
  <si>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</si>
  <si>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</si>
  <si>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</si>
  <si>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</si>
  <si>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</si>
  <si>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</si>
  <si>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</si>
  <si>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</si>
  <si>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</si>
  <si>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</si>
  <si>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</si>
  <si>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</si>
  <si>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</si>
  <si>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</si>
  <si>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</si>
  <si>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</si>
  <si>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</si>
  <si>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</si>
  <si>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</si>
  <si>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</si>
  <si>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</si>
  <si>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</si>
  <si>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</si>
  <si>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</si>
  <si>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</si>
  <si>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</si>
  <si>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</si>
  <si>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</si>
  <si>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</si>
  <si>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</si>
  <si>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</si>
  <si>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</si>
  <si>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</si>
  <si>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</si>
  <si>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</si>
  <si>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</si>
  <si>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</si>
  <si>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</si>
  <si>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</si>
  <si>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</si>
  <si>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</si>
  <si>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</si>
  <si>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</si>
  <si>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</si>
  <si>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</si>
  <si>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</si>
  <si>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</si>
  <si>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</si>
  <si>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</si>
  <si>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</si>
  <si>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</si>
  <si>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</si>
  <si>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</si>
  <si>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</si>
  <si>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</si>
  <si>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</si>
  <si>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</si>
  <si>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</si>
  <si>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</si>
  <si>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</si>
  <si>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</si>
  <si>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</si>
  <si>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</si>
  <si>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</si>
  <si>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Muzaffarpur</t>
  </si>
  <si>
    <t>Sitamarhi</t>
  </si>
  <si>
    <t>BH3682</t>
  </si>
  <si>
    <t>Sursand</t>
  </si>
  <si>
    <t>PHARCHHAHIAN</t>
  </si>
  <si>
    <t>SF0078010</t>
  </si>
  <si>
    <t>Sanjit Kumar</t>
  </si>
  <si>
    <t>PHARCHHAHIAN C6</t>
  </si>
  <si>
    <t>PHARCHHAHIAN C6 Rajani Devi Sahiyara Kathi Tola Suresh1</t>
  </si>
  <si>
    <t>Chetana Weekly</t>
  </si>
  <si>
    <t>SSF5314876</t>
  </si>
  <si>
    <t>SC</t>
  </si>
  <si>
    <t>HINDU</t>
  </si>
  <si>
    <t>Agriculture &amp; Farming</t>
  </si>
  <si>
    <t>PUNAM DEVI</t>
  </si>
  <si>
    <t>17-Jan-2024</t>
  </si>
  <si>
    <t>1</t>
  </si>
  <si>
    <t>2.03 Yrs</t>
  </si>
  <si>
    <t>17 Jan 2024</t>
  </si>
  <si>
    <t>&gt; 2 to 4 Years</t>
  </si>
  <si>
    <t>24-Jan-2024</t>
  </si>
  <si>
    <t>10-Apr-2024</t>
  </si>
  <si>
    <t>Open</t>
  </si>
  <si>
    <t>Durgesh Kumar(SF0097143)</t>
  </si>
  <si>
    <t>Borrower paid EMI cash rs 37940 on dated 6-3-24 and tis amount rs 37940 no entery on FIMO by LO Vicky Kumar.</t>
  </si>
  <si>
    <t>Vicky Kumar</t>
  </si>
  <si>
    <t>LO</t>
  </si>
  <si>
    <t>354680422</t>
  </si>
  <si>
    <t>CSS</t>
  </si>
  <si>
    <t>FN25-26-03595</t>
  </si>
  <si>
    <t>SF0080553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</si>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</sst>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BH3682</v>
      </c>
      <c r="D5" s="63" t="str">
        <f>IF('Physical Cash at Safe'!D28="Yes", 'Physical Cash at Safe'!A4, 'Borrower Wise Details'!C5)</f>
        <v>Sursand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46041</v>
      </c>
      <c r="H5" s="107" t="s">
        <v>278</v>
      </c>
      <c r="I5" s="61">
        <v>46053</v>
      </c>
      <c r="J5" s="74" t="str">
        <f>IF('Physical Cash at Safe'!D28="Yes",'Physical Cash at Safe'!E28,IF('Borrower Wise Details'!D5&lt;&gt;"",'Borrower Wise Details'!D5,""))</f>
        <v>FN25-26-03595</v>
      </c>
      <c r="K5" s="81">
        <v>1</v>
      </c>
      <c r="L5" s="82">
        <v>37490</v>
      </c>
      <c r="M5" s="82"/>
      <c r="N5" s="82"/>
      <c r="O5" s="82"/>
      <c r="P5" s="82"/>
      <c r="Q5" s="82"/>
      <c r="R5" s="75" t="str">
        <f>IF('Physical Cash at Safe'!$D$28="Yes", 'Physical Cash at Safe'!$A$28, IF('Borrower Wise Details'!F5&lt;&gt;"", 'Borrower Wise Details'!F5, ""))</f>
        <v>Vicky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SF0080553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281</v>
      </c>
      <c r="Z5" s="61">
        <v>46065</v>
      </c>
      <c r="AA5" s="61">
        <v>46066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37940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37940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46066</v>
      </c>
      <c r="AH5" s="70" t="s">
        <v>274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BH3682</v>
      </c>
      <c r="C5" s="50" t="str">
        <f>IF('Fraud Investigation Report'!D5="", "", 'Fraud Investigation Report'!D5)</f>
        <v>Sursand</v>
      </c>
      <c r="D5" s="68" t="str">
        <f>IF(OR('Fraud Investigation Report'!R5="", 'Fraud Investigation Report'!R5=0), "", 'Fraud Investigation Report'!R5)</f>
        <v>Vicky Kumar</v>
      </c>
      <c r="E5" s="68" t="str">
        <f>IF(OR('Fraud Investigation Report'!T5="", 'Fraud Investigation Report'!T5=0), "", 'Fraud Investigation Report'!T5)</f>
        <v>SF0080553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37940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37940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37940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2" sqref="D32:E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7.6" x14ac:dyDescent="0.3">
      <c r="A34" s="39" t="s">
        <v>221</v>
      </c>
      <c r="B34" s="38"/>
      <c r="C34" s="39" t="s">
        <v>222</v>
      </c>
      <c r="D34" s="132"/>
      <c r="E34" s="133"/>
    </row>
    <row r="35" spans="1:5" ht="27.6" x14ac:dyDescent="0.3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3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BH3682</v>
      </c>
      <c r="C5" s="119" t="str">
        <f>IF('Loan Outstanding Report'!$H$5="", "", 'Loan Outstanding Report'!$H$5)</f>
        <v>Sursand</v>
      </c>
      <c r="D5" s="41" t="s">
        <v>279</v>
      </c>
      <c r="E5" s="65">
        <v>46050</v>
      </c>
      <c r="F5" s="38" t="s">
        <v>275</v>
      </c>
      <c r="G5" s="49" t="s">
        <v>280</v>
      </c>
      <c r="H5" s="49" t="s">
        <v>276</v>
      </c>
      <c r="I5" s="120">
        <v>449149</v>
      </c>
      <c r="J5" s="120" t="s">
        <v>257</v>
      </c>
      <c r="K5" s="120" t="s">
        <v>264</v>
      </c>
      <c r="L5" s="11" t="s">
        <v>277</v>
      </c>
      <c r="M5" s="65">
        <v>45308</v>
      </c>
      <c r="N5" s="124">
        <v>41000</v>
      </c>
      <c r="O5" s="124">
        <v>510</v>
      </c>
      <c r="P5" s="121" t="s">
        <v>140</v>
      </c>
      <c r="Q5" s="80">
        <v>45357</v>
      </c>
      <c r="R5" s="124">
        <v>37940</v>
      </c>
      <c r="S5" s="124">
        <v>0</v>
      </c>
      <c r="T5" s="124">
        <v>0</v>
      </c>
      <c r="U5" s="125">
        <f t="shared" ref="U5" si="0">IF(AND(ISBLANK(R5),ISBLANK(S5),ISBLANK(T5)),"",R5-(S5+T5))</f>
        <v>37940</v>
      </c>
      <c r="V5" s="117" t="s">
        <v>202</v>
      </c>
      <c r="W5" s="122" t="s">
        <v>274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E5" activePane="bottomRight" state="frozen"/>
      <selection pane="topRight" activeCell="Q1" sqref="Q1"/>
      <selection pane="bottomLeft" activeCell="A5" sqref="A5"/>
      <selection pane="bottomRight" activeCell="BE5" sqref="BE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196238</v>
      </c>
      <c r="J5" s="38" t="s">
        <v>254</v>
      </c>
      <c r="K5" s="84">
        <v>196238</v>
      </c>
      <c r="L5" s="84" t="s">
        <v>255</v>
      </c>
      <c r="M5" s="38" t="s">
        <v>256</v>
      </c>
      <c r="N5" s="84">
        <v>449149</v>
      </c>
      <c r="O5" s="84" t="s">
        <v>257</v>
      </c>
      <c r="P5" s="84">
        <v>725370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354680422</v>
      </c>
      <c r="Z5" s="38" t="s">
        <v>264</v>
      </c>
      <c r="AA5" s="108" t="s">
        <v>265</v>
      </c>
      <c r="AB5" s="84">
        <v>41000</v>
      </c>
      <c r="AC5" s="108"/>
      <c r="AD5" s="84">
        <v>102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510</v>
      </c>
      <c r="AK5" s="84">
        <v>510</v>
      </c>
      <c r="AL5" s="108" t="s">
        <v>271</v>
      </c>
      <c r="AM5" s="84">
        <v>3861.88</v>
      </c>
      <c r="AN5" s="112">
        <v>2258.12</v>
      </c>
      <c r="AO5" s="112">
        <v>6120</v>
      </c>
      <c r="AP5" s="112">
        <v>37138.120000000003</v>
      </c>
      <c r="AQ5" s="112">
        <v>8653.8799999999992</v>
      </c>
      <c r="AR5" s="112">
        <v>45792</v>
      </c>
      <c r="AS5" s="112">
        <v>37138.120000000003</v>
      </c>
      <c r="AT5" s="112">
        <v>8653.8799999999992</v>
      </c>
      <c r="AU5" s="112">
        <v>45792</v>
      </c>
      <c r="AV5" s="84">
        <v>105</v>
      </c>
      <c r="AW5" s="84"/>
      <c r="AX5" s="84"/>
      <c r="AY5" s="108"/>
      <c r="AZ5" s="84"/>
      <c r="BA5" s="84"/>
      <c r="BB5" s="84" t="s">
        <v>272</v>
      </c>
      <c r="BC5" s="84"/>
      <c r="BD5" s="108"/>
      <c r="BE5" s="84">
        <v>0</v>
      </c>
      <c r="BF5" s="38" t="s">
        <v>260</v>
      </c>
      <c r="BG5" s="84">
        <v>7766867904</v>
      </c>
      <c r="BH5" s="114" t="s">
        <v>273</v>
      </c>
      <c r="BI5" s="38" t="s">
        <v>110</v>
      </c>
      <c r="BJ5" s="85">
        <v>46050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37940</v>
      </c>
      <c r="BQ5" s="117" t="s">
        <v>202</v>
      </c>
      <c r="BR5" s="118" t="s">
        <v>274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2026-02-13T11:48:13Z</dcterms:modified>
</cp:coreProperties>
</file>