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606\"/>
    </mc:Choice>
  </mc:AlternateContent>
  <xr:revisionPtr revIDLastSave="0" documentId="13_ncr:1_{761CD4FA-0144-4343-8234-931C3C4B21DB}"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5"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<sst xmlns="http://schemas.openxmlformats.org/spreadsheetml/2006/main" count="427" uniqueCount="289">
  <si>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</si>
  <si>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</si>
  <si>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</si>
  <si>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</si>
  <si>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</si>
  <si>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</si>
  <si>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</si>
  <si>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</si>
  <si>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</si>
  <si>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</si>
  <si>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</si>
  <si>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</si>
  <si>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</si>
  <si>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</si>
  <si>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</si>
  <si>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</si>
  <si>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</si>
  <si>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</si>
  <si>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</si>
  <si>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</si>
  <si>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</si>
  <si>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</si>
  <si>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</si>
  <si>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</si>
  <si>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</si>
  <si>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</si>
  <si>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</si>
  <si>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</si>
  <si>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</si>
  <si>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</si>
  <si>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</si>
  <si>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</si>
  <si>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</si>
  <si>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</si>
  <si>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</si>
  <si>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</si>
  <si>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</si>
  <si>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</si>
  <si>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</si>
  <si>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</si>
  <si>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</si>
  <si>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</si>
  <si>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</si>
  <si>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</si>
  <si>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</si>
  <si>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</si>
  <si>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</si>
  <si>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</si>
  <si>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</si>
  <si>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</si>
  <si>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</si>
  <si>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</si>
  <si>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</si>
  <si>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</si>
  <si>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</si>
  <si>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</si>
  <si>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</si>
  <si>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</si>
  <si>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</si>
  <si>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</si>
  <si>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</si>
  <si>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</si>
  <si>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</si>
  <si>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</si>
  <si>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</si>
  <si>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</si>
  <si>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</si>
  <si>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</si>
  <si>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</si>
  <si>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</si>
  <si>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</si>
  <si>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</si>
  <si>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</si>
  <si>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</si>
  <si>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</si>
  <si>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</si>
  <si>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</si>
  <si>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</si>
  <si>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</si>
  <si>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</si>
  <si>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</si>
  <si>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</si>
  <si>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</si>
  <si>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</si>
  <si>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</si>
  <si>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</si>
  <si>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</si>
  <si>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</si>
  <si>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</si>
  <si>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</si>
  <si>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</si>
  <si>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</si>
  <si>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</si>
  <si>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</si>
  <si>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</si>
  <si>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</si>
  <si>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</si>
  <si>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</si>
  <si>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</si>
  <si>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</si>
  <si>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</si>
  <si>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</si>
  <si>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</si>
  <si>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</si>
  <si>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</si>
  <si>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</si>
  <si>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</si>
  <si>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</si>
  <si>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</si>
  <si>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</si>
  <si>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</si>
  <si>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</si>
  <si>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</si>
  <si>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</si>
  <si>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</si>
  <si>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</si>
  <si>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</si>
  <si>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</si>
  <si>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</si>
  <si>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</si>
  <si>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</si>
  <si>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</si>
  <si>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</si>
  <si>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</si>
  <si>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</si>
  <si>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</si>
  <si>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</si>
  <si>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</si>
  <si>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</si>
  <si>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</si>
  <si>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</si>
  <si>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</si>
  <si>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</si>
  <si>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</si>
  <si>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</si>
  <si>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</si>
  <si>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</si>
  <si>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</si>
  <si>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</si>
  <si>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</si>
  <si>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</si>
  <si>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</si>
  <si>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</si>
  <si>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</si>
  <si>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</si>
  <si>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</si>
  <si>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</si>
  <si>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</si>
  <si>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</si>
  <si>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</si>
  <si>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</si>
  <si>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</si>
  <si>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</si>
  <si>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</si>
  <si>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</si>
  <si>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</si>
  <si>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</si>
  <si>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</si>
  <si>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</si>
  <si>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</si>
  <si>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</si>
  <si>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</si>
  <si>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</si>
  <si>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</si>
  <si>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</si>
  <si>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</si>
  <si>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</si>
  <si>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</si>
  <si>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</si>
  <si>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</si>
  <si>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</si>
  <si>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</si>
  <si>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</si>
  <si>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</si>
  <si>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</si>
  <si>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</si>
  <si>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</si>
  <si>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</si>
  <si>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</si>
  <si>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</si>
  <si>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</si>
  <si>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</si>
  <si>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</si>
  <si>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</si>
  <si>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</si>
  <si>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</si>
  <si>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</si>
  <si>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</si>
  <si>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</si>
  <si>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</si>
  <si>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</si>
  <si>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</si>
  <si>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</si>
  <si>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</si>
  <si>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</si>
  <si>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</si>
  <si>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</si>
  <si>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</si>
  <si>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</si>
  <si>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</si>
  <si>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</si>
  <si>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</si>
  <si>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</si>
  <si>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</si>
  <si>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</si>
  <si>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</si>
  <si>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</si>
  <si>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</si>
  <si>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</si>
  <si>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</si>
  <si>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</si>
  <si>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</si>
  <si>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</si>
  <si>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</si>
  <si>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</si>
  <si>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</si>
  <si>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</si>
  <si>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</si>
  <si>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</si>
  <si>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</si>
  <si>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</si>
  <si>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</si>
  <si>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</si>
  <si>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</si>
  <si>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</si>
  <si>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</si>
  <si>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</si>
  <si>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</si>
  <si>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</si>
  <si>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</si>
  <si>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</si>
  <si>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</si>
  <si>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</si>
  <si>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</si>
  <si>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</si>
  <si>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</si>
  <si>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</si>
  <si>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</si>
  <si>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</si>
  <si>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</si>
  <si>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</si>
  <si>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</si>
  <si>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</si>
  <si>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</si>
  <si>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</si>
  <si>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</si>
  <si>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</si>
  <si>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</si>
  <si>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</si>
  <si>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</si>
  <si>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Madhya Pradesh-2</t>
  </si>
  <si>
    <t>Jabalpur</t>
  </si>
  <si>
    <t>MPGL0385</t>
  </si>
  <si>
    <t>Karmeta</t>
  </si>
  <si>
    <t>SF0094745</t>
  </si>
  <si>
    <t>Ajya Singh</t>
  </si>
  <si>
    <t>103</t>
  </si>
  <si>
    <t>MAA</t>
  </si>
  <si>
    <t>Chetana</t>
  </si>
  <si>
    <t>CID038502491</t>
  </si>
  <si>
    <t>EBC</t>
  </si>
  <si>
    <t>HINDU</t>
  </si>
  <si>
    <t>Towel Business</t>
  </si>
  <si>
    <t>GEETA YADAV</t>
  </si>
  <si>
    <t>03-Feb-2024</t>
  </si>
  <si>
    <t>06</t>
  </si>
  <si>
    <t>9</t>
  </si>
  <si>
    <t>12.28 Yrs</t>
  </si>
  <si>
    <t>08 Sep 2021</t>
  </si>
  <si>
    <t>&gt; 10 Years</t>
  </si>
  <si>
    <t>06-Mar-2024</t>
  </si>
  <si>
    <t>30-Oct-2025</t>
  </si>
  <si>
    <t>Open</t>
  </si>
  <si>
    <t>31-Dec-2024</t>
  </si>
  <si>
    <t>Equifax</t>
  </si>
  <si>
    <t>Rahul gupta/SF0099970</t>
  </si>
  <si>
    <t>Credit Assistant</t>
  </si>
  <si>
    <t>CSS</t>
  </si>
  <si>
    <t>Ashish Chouarasia/SF0009276</t>
  </si>
  <si>
    <t>Pancham Singh patel/SF0008390</t>
  </si>
  <si>
    <t>Roop singh Kurmi/SF0001732</t>
  </si>
  <si>
    <t>Omkar Namdev/SF0015698</t>
  </si>
  <si>
    <t>Completed-Report Submitted</t>
  </si>
  <si>
    <t>Neelesh Singh Lodhi</t>
  </si>
  <si>
    <t>SF0093204</t>
  </si>
  <si>
    <t>FRM Observation: Staff Neelesh Singh Lodhi ID-SF0093204 had collected 2 Monthly EMI's from the customer Geeta Yadav Loan ID 355056360 between the period of 6th Feb'25 to 6th March'25 out of those he did not updated any amount in FIMO and Rs. 8,540/-.</t>
  </si>
  <si>
    <t>Resigned-Exited</t>
  </si>
  <si>
    <t>FN25-26-03606</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</si>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</sst>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14" fontId="36" fillId="0" borderId="15" xfId="0" applyNumberFormat="1" applyFont="1" applyBorder="1" applyAlignment="1">
      <alignment vertical="top"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5" t="s">
        <v>184</v>
      </c>
      <c r="G1" s="85" t="s">
        <v>192</v>
      </c>
      <c r="H1" s="85" t="s">
        <v>195</v>
      </c>
      <c r="I1" s="100" t="s">
        <v>94</v>
      </c>
    </row>
    <row r="2" spans="1:11" x14ac:dyDescent="0.3">
      <c r="A2" s="56" t="s">
        <v>133</v>
      </c>
      <c r="B2" t="s">
        <v>105</v>
      </c>
      <c r="C2" s="54" t="s">
        <v>118</v>
      </c>
      <c r="D2" t="s">
        <v>109</v>
      </c>
      <c r="E2" t="s">
        <v>114</v>
      </c>
      <c r="F2" t="s">
        <v>185</v>
      </c>
      <c r="G2" t="s">
        <v>114</v>
      </c>
      <c r="H2" t="s">
        <v>193</v>
      </c>
      <c r="I2" t="s">
        <v>195</v>
      </c>
      <c r="J2" t="s">
        <v>237</v>
      </c>
      <c r="K2" s="101"/>
    </row>
    <row r="3" spans="1:11" x14ac:dyDescent="0.3">
      <c r="A3" s="56" t="s">
        <v>134</v>
      </c>
      <c r="B3" t="s">
        <v>106</v>
      </c>
      <c r="C3" s="54" t="s">
        <v>119</v>
      </c>
      <c r="D3" t="s">
        <v>110</v>
      </c>
      <c r="E3" t="s">
        <v>115</v>
      </c>
      <c r="F3" t="s">
        <v>186</v>
      </c>
      <c r="G3" t="s">
        <v>115</v>
      </c>
      <c r="H3" t="s">
        <v>194</v>
      </c>
      <c r="I3" t="s">
        <v>196</v>
      </c>
      <c r="J3" t="s">
        <v>238</v>
      </c>
      <c r="K3" s="101"/>
    </row>
    <row r="4" spans="1:11" x14ac:dyDescent="0.3">
      <c r="A4" s="56" t="s">
        <v>126</v>
      </c>
      <c r="B4" t="s">
        <v>107</v>
      </c>
      <c r="C4" s="54" t="s">
        <v>120</v>
      </c>
      <c r="D4" t="s">
        <v>155</v>
      </c>
      <c r="E4" t="s">
        <v>125</v>
      </c>
      <c r="F4" t="s">
        <v>187</v>
      </c>
      <c r="G4" s="54"/>
      <c r="I4" t="s">
        <v>197</v>
      </c>
      <c r="J4" t="s">
        <v>239</v>
      </c>
      <c r="K4" s="101"/>
    </row>
    <row r="5" spans="1:11" x14ac:dyDescent="0.3">
      <c r="A5" s="56" t="s">
        <v>135</v>
      </c>
      <c r="C5" s="54" t="s">
        <v>121</v>
      </c>
      <c r="D5" t="s">
        <v>113</v>
      </c>
      <c r="E5" t="s">
        <v>203</v>
      </c>
      <c r="F5" t="s">
        <v>188</v>
      </c>
      <c r="I5" t="s">
        <v>199</v>
      </c>
      <c r="K5" s="101"/>
    </row>
    <row r="6" spans="1:11" x14ac:dyDescent="0.3">
      <c r="A6" s="56" t="s">
        <v>144</v>
      </c>
      <c r="C6" s="54" t="s">
        <v>117</v>
      </c>
      <c r="D6" t="s">
        <v>111</v>
      </c>
      <c r="E6" t="s">
        <v>116</v>
      </c>
      <c r="I6" t="s">
        <v>200</v>
      </c>
      <c r="K6" s="101"/>
    </row>
    <row r="7" spans="1:11" x14ac:dyDescent="0.3">
      <c r="C7" s="54" t="s">
        <v>122</v>
      </c>
      <c r="E7" t="s">
        <v>112</v>
      </c>
      <c r="I7" t="s">
        <v>201</v>
      </c>
      <c r="K7" s="101"/>
    </row>
    <row r="8" spans="1:11" x14ac:dyDescent="0.3">
      <c r="C8" s="54" t="s">
        <v>123</v>
      </c>
      <c r="E8" t="s">
        <v>111</v>
      </c>
      <c r="I8" t="s">
        <v>202</v>
      </c>
      <c r="K8" s="101"/>
    </row>
    <row r="9" spans="1:11" x14ac:dyDescent="0.3">
      <c r="C9" s="54" t="s">
        <v>124</v>
      </c>
      <c r="I9" t="s">
        <v>198</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240</v>
      </c>
    </row>
    <row r="3" spans="1:34" ht="15.6" x14ac:dyDescent="0.3">
      <c r="A3" s="71" t="s">
        <v>241</v>
      </c>
      <c r="H3" s="113"/>
    </row>
    <row r="4" spans="1:34" ht="55.2" x14ac:dyDescent="0.3">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MPGL0385</v>
      </c>
      <c r="D5" s="64" t="str">
        <f>IF('Physical Cash at Safe'!D28="Yes", 'Physical Cash at Safe'!A4, 'Borrower Wise Details'!C5)</f>
        <v>Jabalpur</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Madhya Pradesh-2</v>
      </c>
      <c r="G5" s="61">
        <v>46046</v>
      </c>
      <c r="H5" s="62" t="s">
        <v>277</v>
      </c>
      <c r="I5" s="61">
        <v>46055</v>
      </c>
      <c r="J5" s="79" t="str">
        <f>IF('Physical Cash at Safe'!D28="Yes",'Physical Cash at Safe'!E28,IF('Borrower Wise Details'!D5&lt;&gt;"",'Borrower Wise Details'!D5,""))</f>
        <v>FN25-26-03606</v>
      </c>
      <c r="K5" s="90">
        <v>1</v>
      </c>
      <c r="L5" s="91">
        <v>8540</v>
      </c>
      <c r="M5" s="91"/>
      <c r="N5" s="91" t="s">
        <v>278</v>
      </c>
      <c r="O5" s="91" t="s">
        <v>279</v>
      </c>
      <c r="P5" s="91" t="s">
        <v>280</v>
      </c>
      <c r="Q5" s="91" t="s">
        <v>281</v>
      </c>
      <c r="R5" s="80" t="str">
        <f>IF('Physical Cash at Safe'!$D$28="Yes", 'Physical Cash at Safe'!$A$28, IF('Borrower Wise Details'!F5&lt;&gt;"", 'Borrower Wise Details'!F5, ""))</f>
        <v>Neelesh Singh Lodhi</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SF0093204</v>
      </c>
      <c r="U5" s="84" t="s">
        <v>286</v>
      </c>
      <c r="V5" s="61"/>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282</v>
      </c>
      <c r="Z5" s="61">
        <v>46046</v>
      </c>
      <c r="AA5" s="61">
        <v>46046</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8540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8540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46070</v>
      </c>
      <c r="AH5" s="75" t="s">
        <v>285</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F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240</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1" t="s">
        <v>85</v>
      </c>
      <c r="I3" s="131"/>
      <c r="J3" s="131"/>
      <c r="K3" s="131"/>
      <c r="L3" s="131"/>
      <c r="M3" s="131"/>
      <c r="N3" s="57"/>
      <c r="O3" s="57"/>
      <c r="P3" s="57"/>
      <c r="Q3" s="57"/>
      <c r="R3" s="76"/>
    </row>
    <row r="4" spans="1:18" ht="41.4" x14ac:dyDescent="0.3">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
      <c r="A5" s="50">
        <v>1</v>
      </c>
      <c r="B5" s="60" t="str">
        <f>IF('Fraud Investigation Report'!C5="", "", 'Fraud Investigation Report'!C5)</f>
        <v>MPGL0385</v>
      </c>
      <c r="C5" s="50" t="str">
        <f>IF('Fraud Investigation Report'!D5="", "", 'Fraud Investigation Report'!D5)</f>
        <v>Jabalpur</v>
      </c>
      <c r="D5" s="73" t="str">
        <f>IF(OR('Fraud Investigation Report'!R5="", 'Fraud Investigation Report'!R5=0), "", 'Fraud Investigation Report'!R5)</f>
        <v>Neelesh Singh Lodhi</v>
      </c>
      <c r="E5" s="73" t="str">
        <f>IF(OR('Fraud Investigation Report'!T5="", 'Fraud Investigation Report'!T5=0), "", 'Fraud Investigation Report'!T5)</f>
        <v>SF0093204</v>
      </c>
      <c r="F5" s="73" t="str">
        <f>IF(OR('Fraud Investigation Report'!S5="", 'Fraud Investigation Report'!S5=0), "", 'Fraud Investigation Report'!S5)</f>
        <v>Credit Assistant</v>
      </c>
      <c r="G5" s="50" t="str">
        <f>IF('Fraud Investigation Report'!J5="", "", 'Fraud Investigation Report'!J5)</f>
        <v>FN25-26-03606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8540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8540</v>
      </c>
      <c r="O5" s="107">
        <f>IF('Fraud Investigation Report'!AD5="", "", 'Fraud Investigation Report'!AD5)</f>
        <v>0</v>
      </c>
      <c r="P5" s="106">
        <f>IF(AND(N5="", O5=""), "", IF(O5="", N5, N5 - IF(ISNUMBER(O5), O5, 0)))</f>
        <v>8540</v>
      </c>
      <c r="Q5" s="49"/>
      <c r="R5" s="95" t="s">
        <v>288</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240</v>
      </c>
      <c r="C2" s="136"/>
      <c r="D2" s="136"/>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210</v>
      </c>
      <c r="D5" s="17" t="s">
        <v>98</v>
      </c>
      <c r="E5" s="17" t="s">
        <v>67</v>
      </c>
    </row>
    <row r="6" spans="1:5" ht="25.5" customHeight="1" x14ac:dyDescent="0.3">
      <c r="A6" s="42"/>
      <c r="B6" s="18"/>
      <c r="C6" s="18"/>
      <c r="D6" s="18"/>
      <c r="E6" s="19"/>
    </row>
    <row r="7" spans="1:5" ht="15.6" x14ac:dyDescent="0.3">
      <c r="A7" s="137" t="s">
        <v>68</v>
      </c>
      <c r="B7" s="138"/>
      <c r="C7" s="138"/>
      <c r="D7" s="138"/>
      <c r="E7" s="138"/>
    </row>
    <row r="8" spans="1:5" ht="15" customHeight="1" x14ac:dyDescent="0.3">
      <c r="A8" s="139" t="s">
        <v>69</v>
      </c>
      <c r="B8" s="141" t="s">
        <v>90</v>
      </c>
      <c r="C8" s="142"/>
      <c r="D8" s="143" t="s">
        <v>70</v>
      </c>
      <c r="E8" s="144"/>
    </row>
    <row r="9" spans="1:5" ht="14.4" x14ac:dyDescent="0.3">
      <c r="A9" s="140"/>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5" t="s">
        <v>95</v>
      </c>
      <c r="B20" s="146"/>
      <c r="C20" s="32"/>
      <c r="D20" s="33" t="s">
        <v>89</v>
      </c>
      <c r="E20" s="34"/>
    </row>
    <row r="21" spans="1:5" ht="30" customHeight="1" x14ac:dyDescent="0.3">
      <c r="A21" s="147" t="s">
        <v>86</v>
      </c>
      <c r="B21" s="148"/>
      <c r="C21" s="34"/>
      <c r="D21" s="33" t="s">
        <v>87</v>
      </c>
      <c r="E21" s="34"/>
    </row>
    <row r="22" spans="1:5" ht="30" customHeight="1" x14ac:dyDescent="0.3">
      <c r="A22" s="147" t="s">
        <v>75</v>
      </c>
      <c r="B22" s="148"/>
      <c r="C22" s="34"/>
      <c r="D22" s="35" t="s">
        <v>76</v>
      </c>
      <c r="E22" s="34"/>
    </row>
    <row r="23" spans="1:5" ht="30" customHeight="1" x14ac:dyDescent="0.3">
      <c r="A23" s="147" t="s">
        <v>77</v>
      </c>
      <c r="B23" s="148"/>
      <c r="C23" s="52">
        <f>(C19+C21)-(E20+E21)-E19</f>
        <v>0</v>
      </c>
      <c r="D23" s="53" t="s">
        <v>209</v>
      </c>
      <c r="E23" s="34"/>
    </row>
    <row r="24" spans="1:5" ht="82.5" customHeight="1" x14ac:dyDescent="0.3">
      <c r="A24" s="33" t="s">
        <v>246</v>
      </c>
      <c r="B24" s="132"/>
      <c r="C24" s="132"/>
      <c r="D24" s="132"/>
      <c r="E24" s="132"/>
    </row>
    <row r="25" spans="1:5" ht="57.75" customHeight="1" x14ac:dyDescent="0.3">
      <c r="A25" s="36" t="s">
        <v>78</v>
      </c>
      <c r="B25" s="154"/>
      <c r="C25" s="154"/>
      <c r="D25" s="154"/>
      <c r="E25" s="154"/>
    </row>
    <row r="26" spans="1:5" ht="20.100000000000001" customHeight="1" x14ac:dyDescent="0.3">
      <c r="A26" s="159" t="s">
        <v>183</v>
      </c>
      <c r="B26" s="159"/>
      <c r="C26" s="159"/>
      <c r="D26" s="159"/>
      <c r="E26" s="159"/>
    </row>
    <row r="27" spans="1:5" ht="27.75" customHeight="1" x14ac:dyDescent="0.3">
      <c r="A27" s="77" t="s">
        <v>136</v>
      </c>
      <c r="B27" s="77" t="s">
        <v>137</v>
      </c>
      <c r="C27" s="77" t="s">
        <v>138</v>
      </c>
      <c r="D27" s="77" t="s">
        <v>179</v>
      </c>
      <c r="E27" s="77" t="s">
        <v>180</v>
      </c>
    </row>
    <row r="28" spans="1:5" ht="30" customHeight="1" x14ac:dyDescent="0.3">
      <c r="A28" s="41"/>
      <c r="B28" s="41"/>
      <c r="C28" s="43"/>
      <c r="D28" s="43"/>
      <c r="E28" s="88"/>
    </row>
    <row r="29" spans="1:5" ht="30" customHeight="1" x14ac:dyDescent="0.3">
      <c r="A29" s="77" t="s">
        <v>182</v>
      </c>
      <c r="B29" s="78" t="s">
        <v>181</v>
      </c>
      <c r="C29" s="77" t="s">
        <v>211</v>
      </c>
      <c r="D29" s="157" t="s">
        <v>212</v>
      </c>
      <c r="E29" s="158"/>
    </row>
    <row r="30" spans="1:5" ht="40.049999999999997" customHeight="1" x14ac:dyDescent="0.3">
      <c r="A30" s="86"/>
      <c r="B30" s="86"/>
      <c r="C30" s="87" t="str">
        <f>IF(AND(A30="",B30=""),"",A30-B30)</f>
        <v/>
      </c>
      <c r="D30" s="160"/>
      <c r="E30" s="161"/>
    </row>
    <row r="31" spans="1:5" ht="15" customHeight="1" x14ac:dyDescent="0.3">
      <c r="A31" s="162"/>
      <c r="B31" s="163"/>
      <c r="C31" s="163"/>
      <c r="D31" s="163"/>
      <c r="E31" s="164"/>
    </row>
    <row r="32" spans="1:5" ht="24.75" customHeight="1" x14ac:dyDescent="0.3">
      <c r="A32" s="37" t="s">
        <v>213</v>
      </c>
      <c r="B32" s="38"/>
      <c r="C32" s="37" t="s">
        <v>79</v>
      </c>
      <c r="D32" s="155"/>
      <c r="E32" s="156"/>
    </row>
    <row r="33" spans="1:5" ht="18" customHeight="1" x14ac:dyDescent="0.3">
      <c r="A33" s="37" t="s">
        <v>80</v>
      </c>
      <c r="B33" s="38"/>
      <c r="C33" s="39" t="s">
        <v>81</v>
      </c>
      <c r="D33" s="149" t="s">
        <v>82</v>
      </c>
      <c r="E33" s="150"/>
    </row>
    <row r="34" spans="1:5" ht="27.6" x14ac:dyDescent="0.3">
      <c r="A34" s="39" t="s">
        <v>214</v>
      </c>
      <c r="B34" s="38"/>
      <c r="C34" s="39" t="s">
        <v>215</v>
      </c>
      <c r="D34" s="151"/>
      <c r="E34" s="152"/>
    </row>
    <row r="35" spans="1:5" ht="27.6" x14ac:dyDescent="0.3">
      <c r="A35" s="39" t="s">
        <v>216</v>
      </c>
      <c r="B35" s="38"/>
      <c r="C35" s="39" t="s">
        <v>218</v>
      </c>
      <c r="D35" s="151"/>
      <c r="E35" s="152"/>
    </row>
    <row r="36" spans="1:5" ht="25.5" customHeight="1" x14ac:dyDescent="0.3">
      <c r="A36" s="39" t="s">
        <v>217</v>
      </c>
      <c r="B36" s="38"/>
      <c r="C36" s="39" t="s">
        <v>219</v>
      </c>
      <c r="D36" s="153"/>
      <c r="E36" s="153"/>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Q5" activePane="bottomRight" state="frozen"/>
      <selection pane="topRight" activeCell="E1" sqref="E1"/>
      <selection pane="bottomLeft" activeCell="A5" sqref="A5"/>
      <selection pane="bottomRight"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45" x14ac:dyDescent="0.3">
      <c r="A1" s="2" t="s">
        <v>2</v>
      </c>
    </row>
    <row r="2" spans="1:23" ht="15.45" x14ac:dyDescent="0.3">
      <c r="A2" s="70" t="s">
        <v>240</v>
      </c>
    </row>
    <row r="3" spans="1:23" ht="15.4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MPGL0385</v>
      </c>
      <c r="C5" s="60" t="str">
        <f>IF('Loan Outstanding Report'!$H$5="", "", 'Loan Outstanding Report'!$H$5)</f>
        <v>Jabalpur</v>
      </c>
      <c r="D5" s="41" t="s">
        <v>287</v>
      </c>
      <c r="E5" s="66">
        <v>46046</v>
      </c>
      <c r="F5" s="93" t="s">
        <v>283</v>
      </c>
      <c r="G5" s="49" t="s">
        <v>284</v>
      </c>
      <c r="H5" s="49" t="s">
        <v>276</v>
      </c>
      <c r="I5" s="49">
        <v>125225</v>
      </c>
      <c r="J5" s="49" t="s">
        <v>259</v>
      </c>
      <c r="K5" s="49" t="s">
        <v>263</v>
      </c>
      <c r="L5" s="11">
        <v>355056360</v>
      </c>
      <c r="M5" s="67" t="s">
        <v>264</v>
      </c>
      <c r="N5" s="49">
        <v>80000</v>
      </c>
      <c r="O5" s="49">
        <v>4270</v>
      </c>
      <c r="P5" s="67" t="s">
        <v>133</v>
      </c>
      <c r="Q5" s="89">
        <v>45663</v>
      </c>
      <c r="R5" s="49">
        <v>8540</v>
      </c>
      <c r="S5" s="49">
        <v>0</v>
      </c>
      <c r="T5" s="49">
        <v>0</v>
      </c>
      <c r="U5" s="68">
        <f t="shared" ref="U5:U69" si="0">IF(AND(ISBLANK(R5),ISBLANK(S5),ISBLANK(T5)),"",R5-(S5+T5))</f>
        <v>8540</v>
      </c>
      <c r="V5" s="42" t="s">
        <v>195</v>
      </c>
      <c r="W5" s="69" t="s">
        <v>285</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abSelected="1" topLeftCell="BG1" zoomScale="90" zoomScaleNormal="90" workbookViewId="0">
      <pane ySplit="4" topLeftCell="A5" activePane="bottomLeft" state="frozen"/>
      <selection pane="bottomLeft" activeCell="BH5" sqref="BH5"/>
    </sheetView>
  </sheetViews>
  <sheetFormatPr defaultColWidth="0" defaultRowHeight="14.4" zeroHeight="1" x14ac:dyDescent="0.3"/>
  <cols>
    <col min="1" max="1" width="8.5546875" style="116" customWidth="1"/>
    <col min="2"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55.2" x14ac:dyDescent="0.3">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customHeight="1" x14ac:dyDescent="0.3">
      <c r="A5" s="95">
        <v>1</v>
      </c>
      <c r="B5" s="128" t="s">
        <v>249</v>
      </c>
      <c r="C5" s="128" t="s">
        <v>250</v>
      </c>
      <c r="D5" s="128" t="s">
        <v>251</v>
      </c>
      <c r="E5" s="128" t="s">
        <v>251</v>
      </c>
      <c r="F5" s="128" t="s">
        <v>251</v>
      </c>
      <c r="G5" s="128" t="s">
        <v>252</v>
      </c>
      <c r="H5" s="128" t="s">
        <v>251</v>
      </c>
      <c r="I5" s="128">
        <v>72039</v>
      </c>
      <c r="J5" s="128" t="s">
        <v>253</v>
      </c>
      <c r="K5" s="128">
        <v>72039</v>
      </c>
      <c r="L5" s="128" t="s">
        <v>254</v>
      </c>
      <c r="M5" s="128" t="s">
        <v>255</v>
      </c>
      <c r="N5" s="128">
        <v>125225</v>
      </c>
      <c r="O5" s="128" t="s">
        <v>256</v>
      </c>
      <c r="P5" s="128">
        <v>169751</v>
      </c>
      <c r="Q5" s="128" t="s">
        <v>257</v>
      </c>
      <c r="R5" s="128" t="s">
        <v>258</v>
      </c>
      <c r="S5" s="128" t="s">
        <v>259</v>
      </c>
      <c r="T5" s="128" t="s">
        <v>259</v>
      </c>
      <c r="U5" s="128" t="s">
        <v>260</v>
      </c>
      <c r="V5" s="128" t="s">
        <v>261</v>
      </c>
      <c r="W5" s="128">
        <v>0</v>
      </c>
      <c r="X5" s="128" t="s">
        <v>262</v>
      </c>
      <c r="Y5" s="128">
        <v>355056360</v>
      </c>
      <c r="Z5" s="128" t="s">
        <v>263</v>
      </c>
      <c r="AA5" s="128" t="s">
        <v>264</v>
      </c>
      <c r="AB5" s="129">
        <v>80000</v>
      </c>
      <c r="AC5" s="128" t="s">
        <v>265</v>
      </c>
      <c r="AD5" s="128">
        <v>24</v>
      </c>
      <c r="AE5" s="128" t="s">
        <v>266</v>
      </c>
      <c r="AF5" s="128" t="s">
        <v>267</v>
      </c>
      <c r="AG5" s="128" t="s">
        <v>268</v>
      </c>
      <c r="AH5" s="128" t="s">
        <v>269</v>
      </c>
      <c r="AI5" s="128" t="s">
        <v>270</v>
      </c>
      <c r="AJ5" s="129">
        <v>4270</v>
      </c>
      <c r="AK5" s="129">
        <v>4270</v>
      </c>
      <c r="AL5" s="128" t="s">
        <v>271</v>
      </c>
      <c r="AM5" s="129">
        <v>22252.080000000002</v>
      </c>
      <c r="AN5" s="129">
        <v>13057.92</v>
      </c>
      <c r="AO5" s="129">
        <v>35310</v>
      </c>
      <c r="AP5" s="129">
        <v>57747.92</v>
      </c>
      <c r="AQ5" s="129">
        <v>9641.08</v>
      </c>
      <c r="AR5" s="129">
        <v>67389</v>
      </c>
      <c r="AS5" s="129">
        <v>53352.5</v>
      </c>
      <c r="AT5" s="129">
        <v>9547.5</v>
      </c>
      <c r="AU5" s="129">
        <v>62900</v>
      </c>
      <c r="AV5" s="128">
        <v>23</v>
      </c>
      <c r="AW5" s="129">
        <v>62900</v>
      </c>
      <c r="AX5" s="95"/>
      <c r="AY5" s="127"/>
      <c r="AZ5" s="95"/>
      <c r="BA5" s="95"/>
      <c r="BB5" s="128" t="s">
        <v>272</v>
      </c>
      <c r="BC5" s="128" t="s">
        <v>273</v>
      </c>
      <c r="BD5" s="129">
        <v>80000</v>
      </c>
      <c r="BE5" s="128" t="s">
        <v>274</v>
      </c>
      <c r="BF5" s="129"/>
      <c r="BG5" s="128">
        <v>7881708181</v>
      </c>
      <c r="BH5" s="128" t="s">
        <v>275</v>
      </c>
      <c r="BI5" s="128" t="s">
        <v>105</v>
      </c>
      <c r="BJ5" s="130">
        <v>46046</v>
      </c>
      <c r="BK5" s="128"/>
      <c r="BL5" s="128" t="s">
        <v>109</v>
      </c>
      <c r="BM5" s="98" t="s">
        <v>114</v>
      </c>
      <c r="BN5" s="99" t="s">
        <v>193</v>
      </c>
      <c r="BO5" s="95" t="s">
        <v>237</v>
      </c>
      <c r="BP5" s="122">
        <v>8540</v>
      </c>
      <c r="BQ5" s="42" t="s">
        <v>195</v>
      </c>
      <c r="BR5" s="75" t="s">
        <v>285</v>
      </c>
    </row>
    <row r="6" spans="1:70" ht="30" customHeight="1" x14ac:dyDescent="0.3">
      <c r="A6" s="95">
        <v>2</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7" t="s">
        <v>139</v>
      </c>
      <c r="BI6" s="95"/>
      <c r="BJ6" s="97"/>
      <c r="BK6" s="95"/>
      <c r="BL6" s="95"/>
      <c r="BM6" s="98"/>
      <c r="BN6" s="99"/>
      <c r="BO6" s="95"/>
      <c r="BP6" s="123"/>
      <c r="BQ6" s="42"/>
      <c r="BR6" s="96"/>
    </row>
    <row r="7" spans="1:70" ht="30" customHeight="1" x14ac:dyDescent="0.3">
      <c r="A7" s="95">
        <v>3</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7" t="s">
        <v>139</v>
      </c>
      <c r="BI7" s="95"/>
      <c r="BJ7" s="97"/>
      <c r="BK7" s="95"/>
      <c r="BL7" s="95"/>
      <c r="BM7" s="98"/>
      <c r="BN7" s="99"/>
      <c r="BO7" s="95"/>
      <c r="BP7" s="123"/>
      <c r="BQ7" s="42"/>
      <c r="BR7" s="96"/>
    </row>
    <row r="8" spans="1:70" ht="30" customHeight="1" x14ac:dyDescent="0.3">
      <c r="A8" s="95">
        <v>4</v>
      </c>
      <c r="B8" s="124"/>
      <c r="C8" s="124"/>
      <c r="D8" s="124"/>
      <c r="E8" s="124"/>
      <c r="F8" s="124"/>
      <c r="G8" s="124"/>
      <c r="H8" s="124"/>
      <c r="I8" s="124"/>
      <c r="J8" s="124"/>
      <c r="K8" s="124"/>
      <c r="L8" s="124"/>
      <c r="M8" s="124"/>
      <c r="N8" s="124"/>
      <c r="O8" s="124"/>
      <c r="P8" s="124"/>
      <c r="Q8" s="124"/>
      <c r="R8" s="124"/>
      <c r="S8" s="95"/>
      <c r="T8" s="124"/>
      <c r="U8" s="124"/>
      <c r="V8" s="124"/>
      <c r="W8" s="124"/>
      <c r="X8" s="124"/>
      <c r="Y8" s="124"/>
      <c r="Z8" s="124"/>
      <c r="AA8" s="125"/>
      <c r="AB8" s="124"/>
      <c r="AC8" s="124"/>
      <c r="AD8" s="124"/>
      <c r="AE8" s="124"/>
      <c r="AF8" s="125"/>
      <c r="AG8" s="125"/>
      <c r="AH8" s="124"/>
      <c r="AI8" s="125"/>
      <c r="AJ8" s="125"/>
      <c r="AK8" s="125"/>
      <c r="AL8" s="125"/>
      <c r="AM8" s="125"/>
      <c r="AN8" s="125"/>
      <c r="AO8" s="125"/>
      <c r="AP8" s="125"/>
      <c r="AQ8" s="125"/>
      <c r="AR8" s="124"/>
      <c r="AS8" s="124"/>
      <c r="AT8" s="124"/>
      <c r="AU8" s="124"/>
      <c r="AV8" s="124"/>
      <c r="AW8" s="124"/>
      <c r="AX8" s="124"/>
      <c r="AY8" s="124"/>
      <c r="AZ8" s="124"/>
      <c r="BA8" s="125"/>
      <c r="BB8" s="125"/>
      <c r="BC8" s="125"/>
      <c r="BD8" s="125"/>
      <c r="BE8" s="125"/>
      <c r="BF8" s="125"/>
      <c r="BG8" s="95"/>
      <c r="BH8" s="97" t="s">
        <v>139</v>
      </c>
      <c r="BI8" s="95"/>
      <c r="BJ8" s="97"/>
      <c r="BK8" s="95"/>
      <c r="BL8" s="95"/>
      <c r="BM8" s="98"/>
      <c r="BN8" s="99"/>
      <c r="BO8" s="95"/>
      <c r="BP8" s="123"/>
      <c r="BQ8" s="42"/>
      <c r="BR8" s="96"/>
    </row>
    <row r="9" spans="1:70" ht="30" customHeight="1" x14ac:dyDescent="0.3">
      <c r="A9" s="95">
        <v>5</v>
      </c>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5"/>
      <c r="AB9" s="124"/>
      <c r="AC9" s="124"/>
      <c r="AD9" s="124"/>
      <c r="AE9" s="124"/>
      <c r="AF9" s="125"/>
      <c r="AG9" s="125"/>
      <c r="AH9" s="124"/>
      <c r="AI9" s="125"/>
      <c r="AJ9" s="125"/>
      <c r="AK9" s="125"/>
      <c r="AL9" s="125"/>
      <c r="AM9" s="125"/>
      <c r="AN9" s="125"/>
      <c r="AO9" s="125"/>
      <c r="AP9" s="125"/>
      <c r="AQ9" s="125"/>
      <c r="AR9" s="124"/>
      <c r="AS9" s="124"/>
      <c r="AT9" s="124"/>
      <c r="AU9" s="124"/>
      <c r="AV9" s="124"/>
      <c r="AW9" s="124"/>
      <c r="AX9" s="124"/>
      <c r="AY9" s="124"/>
      <c r="AZ9" s="124"/>
      <c r="BA9" s="125"/>
      <c r="BB9" s="125"/>
      <c r="BC9" s="125"/>
      <c r="BD9" s="125"/>
      <c r="BE9" s="125"/>
      <c r="BF9" s="125"/>
      <c r="BG9" s="95"/>
      <c r="BH9" s="97" t="s">
        <v>139</v>
      </c>
      <c r="BI9" s="95"/>
      <c r="BJ9" s="97"/>
      <c r="BK9" s="95"/>
      <c r="BL9" s="95"/>
      <c r="BM9" s="98"/>
      <c r="BN9" s="99"/>
      <c r="BO9" s="95"/>
      <c r="BP9" s="123"/>
      <c r="BQ9" s="42"/>
      <c r="BR9" s="96"/>
    </row>
    <row r="10" spans="1:70" ht="30" customHeight="1" x14ac:dyDescent="0.3">
      <c r="A10" s="95">
        <v>6</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5"/>
      <c r="AB10" s="124"/>
      <c r="AC10" s="124"/>
      <c r="AD10" s="124"/>
      <c r="AE10" s="124"/>
      <c r="AF10" s="125"/>
      <c r="AG10" s="125"/>
      <c r="AH10" s="124"/>
      <c r="AI10" s="125"/>
      <c r="AJ10" s="125"/>
      <c r="AK10" s="125"/>
      <c r="AL10" s="125"/>
      <c r="AM10" s="125"/>
      <c r="AN10" s="125"/>
      <c r="AO10" s="125"/>
      <c r="AP10" s="125"/>
      <c r="AQ10" s="125"/>
      <c r="AR10" s="124"/>
      <c r="AS10" s="124"/>
      <c r="AT10" s="124"/>
      <c r="AU10" s="124"/>
      <c r="AV10" s="124"/>
      <c r="AW10" s="124"/>
      <c r="AX10" s="124"/>
      <c r="AY10" s="124"/>
      <c r="AZ10" s="124"/>
      <c r="BA10" s="125"/>
      <c r="BB10" s="125"/>
      <c r="BC10" s="125"/>
      <c r="BD10" s="125"/>
      <c r="BE10" s="125"/>
      <c r="BF10" s="125"/>
      <c r="BG10" s="95"/>
      <c r="BH10" s="97" t="s">
        <v>139</v>
      </c>
      <c r="BI10" s="95"/>
      <c r="BJ10" s="97"/>
      <c r="BK10" s="95"/>
      <c r="BL10" s="95"/>
      <c r="BM10" s="98"/>
      <c r="BN10" s="99"/>
      <c r="BO10" s="95"/>
      <c r="BP10" s="123"/>
      <c r="BQ10" s="42"/>
      <c r="BR10" s="96"/>
    </row>
    <row r="11" spans="1:70" ht="30" customHeight="1" x14ac:dyDescent="0.3">
      <c r="A11" s="95">
        <v>7</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5"/>
      <c r="AB11" s="124"/>
      <c r="AC11" s="124"/>
      <c r="AD11" s="124"/>
      <c r="AE11" s="124"/>
      <c r="AF11" s="125"/>
      <c r="AG11" s="125"/>
      <c r="AH11" s="124"/>
      <c r="AI11" s="125"/>
      <c r="AJ11" s="125"/>
      <c r="AK11" s="125"/>
      <c r="AL11" s="125"/>
      <c r="AM11" s="125"/>
      <c r="AN11" s="125"/>
      <c r="AO11" s="125"/>
      <c r="AP11" s="125"/>
      <c r="AQ11" s="125"/>
      <c r="AR11" s="124"/>
      <c r="AS11" s="124"/>
      <c r="AT11" s="124"/>
      <c r="AU11" s="124"/>
      <c r="AV11" s="124"/>
      <c r="AW11" s="124"/>
      <c r="AX11" s="124"/>
      <c r="AY11" s="124"/>
      <c r="AZ11" s="124"/>
      <c r="BA11" s="125"/>
      <c r="BB11" s="125"/>
      <c r="BC11" s="125"/>
      <c r="BD11" s="125"/>
      <c r="BE11" s="125"/>
      <c r="BF11" s="125"/>
      <c r="BG11" s="95"/>
      <c r="BH11" s="97" t="s">
        <v>139</v>
      </c>
      <c r="BI11" s="95"/>
      <c r="BJ11" s="97"/>
      <c r="BK11" s="95"/>
      <c r="BL11" s="95"/>
      <c r="BM11" s="98"/>
      <c r="BN11" s="99"/>
      <c r="BO11" s="95"/>
      <c r="BP11" s="123"/>
      <c r="BQ11" s="42"/>
      <c r="BR11" s="96"/>
    </row>
    <row r="12" spans="1:70" ht="30" customHeight="1" x14ac:dyDescent="0.3">
      <c r="A12" s="95">
        <v>8</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5"/>
      <c r="AB12" s="124"/>
      <c r="AC12" s="124"/>
      <c r="AD12" s="124"/>
      <c r="AE12" s="124"/>
      <c r="AF12" s="125"/>
      <c r="AG12" s="125"/>
      <c r="AH12" s="124"/>
      <c r="AI12" s="125"/>
      <c r="AJ12" s="125"/>
      <c r="AK12" s="125"/>
      <c r="AL12" s="125"/>
      <c r="AM12" s="125"/>
      <c r="AN12" s="125"/>
      <c r="AO12" s="125"/>
      <c r="AP12" s="125"/>
      <c r="AQ12" s="125"/>
      <c r="AR12" s="124"/>
      <c r="AS12" s="124"/>
      <c r="AT12" s="124"/>
      <c r="AU12" s="124"/>
      <c r="AV12" s="124"/>
      <c r="AW12" s="124"/>
      <c r="AX12" s="124"/>
      <c r="AY12" s="124"/>
      <c r="AZ12" s="124"/>
      <c r="BA12" s="125"/>
      <c r="BB12" s="125"/>
      <c r="BC12" s="125"/>
      <c r="BD12" s="125"/>
      <c r="BE12" s="125"/>
      <c r="BF12" s="125"/>
      <c r="BG12" s="95"/>
      <c r="BH12" s="97" t="s">
        <v>139</v>
      </c>
      <c r="BI12" s="95"/>
      <c r="BJ12" s="97"/>
      <c r="BK12" s="95"/>
      <c r="BL12" s="95"/>
      <c r="BM12" s="98"/>
      <c r="BN12" s="99"/>
      <c r="BO12" s="95"/>
      <c r="BP12" s="123"/>
      <c r="BQ12" s="42"/>
      <c r="BR12" s="96"/>
    </row>
    <row r="13" spans="1:70" ht="30" customHeight="1" x14ac:dyDescent="0.3">
      <c r="A13" s="95">
        <v>9</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5"/>
      <c r="AB13" s="124"/>
      <c r="AC13" s="124"/>
      <c r="AD13" s="124"/>
      <c r="AE13" s="124"/>
      <c r="AF13" s="125"/>
      <c r="AG13" s="125"/>
      <c r="AH13" s="124"/>
      <c r="AI13" s="125"/>
      <c r="AJ13" s="125"/>
      <c r="AK13" s="125"/>
      <c r="AL13" s="125"/>
      <c r="AM13" s="125"/>
      <c r="AN13" s="125"/>
      <c r="AO13" s="125"/>
      <c r="AP13" s="125"/>
      <c r="AQ13" s="125"/>
      <c r="AR13" s="124"/>
      <c r="AS13" s="124"/>
      <c r="AT13" s="124"/>
      <c r="AU13" s="124"/>
      <c r="AV13" s="124"/>
      <c r="AW13" s="124"/>
      <c r="AX13" s="124"/>
      <c r="AY13" s="124"/>
      <c r="AZ13" s="124"/>
      <c r="BA13" s="125"/>
      <c r="BB13" s="125"/>
      <c r="BC13" s="125"/>
      <c r="BD13" s="125"/>
      <c r="BE13" s="125"/>
      <c r="BF13" s="125"/>
      <c r="BG13" s="95"/>
      <c r="BH13" s="97" t="s">
        <v>139</v>
      </c>
      <c r="BI13" s="95"/>
      <c r="BJ13" s="97"/>
      <c r="BK13" s="95"/>
      <c r="BL13" s="95"/>
      <c r="BM13" s="98"/>
      <c r="BN13" s="99"/>
      <c r="BO13" s="95"/>
      <c r="BP13" s="123"/>
      <c r="BQ13" s="42"/>
      <c r="BR13" s="96"/>
    </row>
    <row r="14" spans="1:70" ht="30" customHeight="1" x14ac:dyDescent="0.3">
      <c r="A14" s="95">
        <v>10</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5"/>
      <c r="AB14" s="124"/>
      <c r="AC14" s="124"/>
      <c r="AD14" s="124"/>
      <c r="AE14" s="124"/>
      <c r="AF14" s="125"/>
      <c r="AG14" s="125"/>
      <c r="AH14" s="124"/>
      <c r="AI14" s="125"/>
      <c r="AJ14" s="125"/>
      <c r="AK14" s="125"/>
      <c r="AL14" s="125"/>
      <c r="AM14" s="125"/>
      <c r="AN14" s="125"/>
      <c r="AO14" s="125"/>
      <c r="AP14" s="125"/>
      <c r="AQ14" s="125"/>
      <c r="AR14" s="124"/>
      <c r="AS14" s="124"/>
      <c r="AT14" s="124"/>
      <c r="AU14" s="124"/>
      <c r="AV14" s="124"/>
      <c r="AW14" s="124"/>
      <c r="AX14" s="124"/>
      <c r="AY14" s="124"/>
      <c r="AZ14" s="124"/>
      <c r="BA14" s="125"/>
      <c r="BB14" s="125"/>
      <c r="BC14" s="125"/>
      <c r="BD14" s="125"/>
      <c r="BE14" s="125"/>
      <c r="BF14" s="125"/>
      <c r="BG14" s="95"/>
      <c r="BH14" s="97" t="s">
        <v>139</v>
      </c>
      <c r="BI14" s="95"/>
      <c r="BJ14" s="97"/>
      <c r="BK14" s="95"/>
      <c r="BL14" s="95"/>
      <c r="BM14" s="98"/>
      <c r="BN14" s="99"/>
      <c r="BO14" s="95"/>
      <c r="BP14" s="123"/>
      <c r="BQ14" s="42"/>
      <c r="BR14" s="96"/>
    </row>
    <row r="15" spans="1:70" ht="30" customHeight="1" x14ac:dyDescent="0.3">
      <c r="A15" s="95">
        <v>11</v>
      </c>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5"/>
      <c r="AB15" s="124"/>
      <c r="AC15" s="124"/>
      <c r="AD15" s="124"/>
      <c r="AE15" s="124"/>
      <c r="AF15" s="125"/>
      <c r="AG15" s="125"/>
      <c r="AH15" s="124"/>
      <c r="AI15" s="125"/>
      <c r="AJ15" s="125"/>
      <c r="AK15" s="125"/>
      <c r="AL15" s="125"/>
      <c r="AM15" s="125"/>
      <c r="AN15" s="125"/>
      <c r="AO15" s="125"/>
      <c r="AP15" s="125"/>
      <c r="AQ15" s="125"/>
      <c r="AR15" s="124"/>
      <c r="AS15" s="124"/>
      <c r="AT15" s="124"/>
      <c r="AU15" s="124"/>
      <c r="AV15" s="124"/>
      <c r="AW15" s="124"/>
      <c r="AX15" s="124"/>
      <c r="AY15" s="124"/>
      <c r="AZ15" s="124"/>
      <c r="BA15" s="125"/>
      <c r="BB15" s="125"/>
      <c r="BC15" s="125"/>
      <c r="BD15" s="125"/>
      <c r="BE15" s="125"/>
      <c r="BF15" s="125"/>
      <c r="BG15" s="123"/>
      <c r="BH15" s="123" t="s">
        <v>139</v>
      </c>
      <c r="BI15" s="95"/>
      <c r="BJ15" s="123"/>
      <c r="BK15" s="95"/>
      <c r="BL15" s="95"/>
      <c r="BM15" s="98"/>
      <c r="BN15" s="99"/>
      <c r="BO15" s="123"/>
      <c r="BP15" s="123"/>
      <c r="BQ15" s="42"/>
      <c r="BR15" s="96"/>
    </row>
    <row r="16" spans="1:70" ht="30" customHeight="1" x14ac:dyDescent="0.3">
      <c r="A16" s="95">
        <v>12</v>
      </c>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5"/>
      <c r="AB16" s="124"/>
      <c r="AC16" s="124"/>
      <c r="AD16" s="124"/>
      <c r="AE16" s="124"/>
      <c r="AF16" s="125"/>
      <c r="AG16" s="125"/>
      <c r="AH16" s="124"/>
      <c r="AI16" s="125"/>
      <c r="AJ16" s="125"/>
      <c r="AK16" s="125"/>
      <c r="AL16" s="125"/>
      <c r="AM16" s="125"/>
      <c r="AN16" s="125"/>
      <c r="AO16" s="125"/>
      <c r="AP16" s="125"/>
      <c r="AQ16" s="125"/>
      <c r="AR16" s="124"/>
      <c r="AS16" s="124"/>
      <c r="AT16" s="124"/>
      <c r="AU16" s="124"/>
      <c r="AV16" s="124"/>
      <c r="AW16" s="124"/>
      <c r="AX16" s="124"/>
      <c r="AY16" s="124"/>
      <c r="AZ16" s="124"/>
      <c r="BA16" s="125"/>
      <c r="BB16" s="125"/>
      <c r="BC16" s="125"/>
      <c r="BD16" s="125"/>
      <c r="BE16" s="125"/>
      <c r="BF16" s="125"/>
      <c r="BG16" s="123"/>
      <c r="BH16" s="123" t="s">
        <v>139</v>
      </c>
      <c r="BI16" s="95"/>
      <c r="BJ16" s="123"/>
      <c r="BK16" s="95"/>
      <c r="BL16" s="95"/>
      <c r="BM16" s="98"/>
      <c r="BN16" s="99"/>
      <c r="BO16" s="123"/>
      <c r="BP16" s="123"/>
      <c r="BQ16" s="42"/>
      <c r="BR16" s="96"/>
    </row>
    <row r="17" spans="1:70" ht="30" customHeight="1" x14ac:dyDescent="0.3">
      <c r="A17" s="95">
        <v>13</v>
      </c>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5"/>
      <c r="AB17" s="124"/>
      <c r="AC17" s="124"/>
      <c r="AD17" s="124"/>
      <c r="AE17" s="124"/>
      <c r="AF17" s="125"/>
      <c r="AG17" s="125"/>
      <c r="AH17" s="124"/>
      <c r="AI17" s="125"/>
      <c r="AJ17" s="125"/>
      <c r="AK17" s="125"/>
      <c r="AL17" s="125"/>
      <c r="AM17" s="125"/>
      <c r="AN17" s="125"/>
      <c r="AO17" s="125"/>
      <c r="AP17" s="125"/>
      <c r="AQ17" s="125"/>
      <c r="AR17" s="124"/>
      <c r="AS17" s="124"/>
      <c r="AT17" s="124"/>
      <c r="AU17" s="124"/>
      <c r="AV17" s="124"/>
      <c r="AW17" s="124"/>
      <c r="AX17" s="124"/>
      <c r="AY17" s="124"/>
      <c r="AZ17" s="124"/>
      <c r="BA17" s="125"/>
      <c r="BB17" s="125"/>
      <c r="BC17" s="125"/>
      <c r="BD17" s="125"/>
      <c r="BE17" s="125"/>
      <c r="BF17" s="125"/>
      <c r="BG17" s="123"/>
      <c r="BH17" s="123" t="s">
        <v>139</v>
      </c>
      <c r="BI17" s="95"/>
      <c r="BJ17" s="123"/>
      <c r="BK17" s="95"/>
      <c r="BL17" s="95"/>
      <c r="BM17" s="98"/>
      <c r="BN17" s="99"/>
      <c r="BO17" s="123"/>
      <c r="BP17" s="123"/>
      <c r="BQ17" s="42"/>
      <c r="BR17" s="96"/>
    </row>
    <row r="18" spans="1:70" ht="30" customHeight="1" x14ac:dyDescent="0.3">
      <c r="A18" s="95">
        <v>14</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5"/>
      <c r="AB18" s="124"/>
      <c r="AC18" s="124"/>
      <c r="AD18" s="124"/>
      <c r="AE18" s="124"/>
      <c r="AF18" s="125"/>
      <c r="AG18" s="125"/>
      <c r="AH18" s="124"/>
      <c r="AI18" s="125"/>
      <c r="AJ18" s="125"/>
      <c r="AK18" s="125"/>
      <c r="AL18" s="125"/>
      <c r="AM18" s="125"/>
      <c r="AN18" s="125"/>
      <c r="AO18" s="125"/>
      <c r="AP18" s="125"/>
      <c r="AQ18" s="125"/>
      <c r="AR18" s="124"/>
      <c r="AS18" s="124"/>
      <c r="AT18" s="124"/>
      <c r="AU18" s="124"/>
      <c r="AV18" s="124"/>
      <c r="AW18" s="124"/>
      <c r="AX18" s="124"/>
      <c r="AY18" s="124"/>
      <c r="AZ18" s="124"/>
      <c r="BA18" s="125"/>
      <c r="BB18" s="125"/>
      <c r="BC18" s="125"/>
      <c r="BD18" s="125"/>
      <c r="BE18" s="125"/>
      <c r="BF18" s="125"/>
      <c r="BG18" s="123"/>
      <c r="BH18" s="123" t="s">
        <v>139</v>
      </c>
      <c r="BI18" s="95"/>
      <c r="BJ18" s="123"/>
      <c r="BK18" s="95"/>
      <c r="BL18" s="95"/>
      <c r="BM18" s="98"/>
      <c r="BN18" s="99"/>
      <c r="BO18" s="123"/>
      <c r="BP18" s="123"/>
      <c r="BQ18" s="42"/>
      <c r="BR18" s="96"/>
    </row>
    <row r="19" spans="1:70" ht="30" customHeight="1" x14ac:dyDescent="0.3">
      <c r="A19" s="95">
        <v>15</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5"/>
      <c r="AB19" s="124"/>
      <c r="AC19" s="124"/>
      <c r="AD19" s="124"/>
      <c r="AE19" s="124"/>
      <c r="AF19" s="125"/>
      <c r="AG19" s="125"/>
      <c r="AH19" s="124"/>
      <c r="AI19" s="125"/>
      <c r="AJ19" s="125"/>
      <c r="AK19" s="125"/>
      <c r="AL19" s="125"/>
      <c r="AM19" s="125"/>
      <c r="AN19" s="125"/>
      <c r="AO19" s="125"/>
      <c r="AP19" s="125"/>
      <c r="AQ19" s="125"/>
      <c r="AR19" s="124"/>
      <c r="AS19" s="124"/>
      <c r="AT19" s="124"/>
      <c r="AU19" s="124"/>
      <c r="AV19" s="124"/>
      <c r="AW19" s="124"/>
      <c r="AX19" s="124"/>
      <c r="AY19" s="124"/>
      <c r="AZ19" s="124"/>
      <c r="BA19" s="125"/>
      <c r="BB19" s="125"/>
      <c r="BC19" s="125"/>
      <c r="BD19" s="125"/>
      <c r="BE19" s="125"/>
      <c r="BF19" s="125"/>
      <c r="BG19" s="123"/>
      <c r="BH19" s="123" t="s">
        <v>139</v>
      </c>
      <c r="BI19" s="95"/>
      <c r="BJ19" s="123"/>
      <c r="BK19" s="95"/>
      <c r="BL19" s="95"/>
      <c r="BM19" s="98"/>
      <c r="BN19" s="99"/>
      <c r="BO19" s="123"/>
      <c r="BP19" s="123"/>
      <c r="BQ19" s="42"/>
      <c r="BR19" s="96"/>
    </row>
    <row r="20" spans="1:70" ht="30" customHeight="1" x14ac:dyDescent="0.3">
      <c r="A20" s="95">
        <v>16</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5"/>
      <c r="AB20" s="124"/>
      <c r="AC20" s="124"/>
      <c r="AD20" s="124"/>
      <c r="AE20" s="124"/>
      <c r="AF20" s="125"/>
      <c r="AG20" s="125"/>
      <c r="AH20" s="124"/>
      <c r="AI20" s="125"/>
      <c r="AJ20" s="125"/>
      <c r="AK20" s="125"/>
      <c r="AL20" s="125"/>
      <c r="AM20" s="125"/>
      <c r="AN20" s="125"/>
      <c r="AO20" s="125"/>
      <c r="AP20" s="125"/>
      <c r="AQ20" s="125"/>
      <c r="AR20" s="124"/>
      <c r="AS20" s="124"/>
      <c r="AT20" s="124"/>
      <c r="AU20" s="124"/>
      <c r="AV20" s="124"/>
      <c r="AW20" s="124"/>
      <c r="AX20" s="124"/>
      <c r="AY20" s="124"/>
      <c r="AZ20" s="124"/>
      <c r="BA20" s="125"/>
      <c r="BB20" s="125"/>
      <c r="BC20" s="125"/>
      <c r="BD20" s="125"/>
      <c r="BE20" s="125"/>
      <c r="BF20" s="125"/>
      <c r="BG20" s="123"/>
      <c r="BH20" s="123" t="s">
        <v>139</v>
      </c>
      <c r="BI20" s="95"/>
      <c r="BJ20" s="123"/>
      <c r="BK20" s="95"/>
      <c r="BL20" s="95"/>
      <c r="BM20" s="98"/>
      <c r="BN20" s="99"/>
      <c r="BO20" s="123"/>
      <c r="BP20" s="123"/>
      <c r="BQ20" s="42"/>
      <c r="BR20" s="96"/>
    </row>
    <row r="21" spans="1:70" ht="30" customHeight="1" x14ac:dyDescent="0.3">
      <c r="A21" s="95">
        <v>17</v>
      </c>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5"/>
      <c r="AB21" s="124"/>
      <c r="AC21" s="124"/>
      <c r="AD21" s="124"/>
      <c r="AE21" s="124"/>
      <c r="AF21" s="125"/>
      <c r="AG21" s="125"/>
      <c r="AH21" s="124"/>
      <c r="AI21" s="125"/>
      <c r="AJ21" s="125"/>
      <c r="AK21" s="125"/>
      <c r="AL21" s="125"/>
      <c r="AM21" s="125"/>
      <c r="AN21" s="125"/>
      <c r="AO21" s="125"/>
      <c r="AP21" s="125"/>
      <c r="AQ21" s="125"/>
      <c r="AR21" s="124"/>
      <c r="AS21" s="124"/>
      <c r="AT21" s="124"/>
      <c r="AU21" s="124"/>
      <c r="AV21" s="124"/>
      <c r="AW21" s="124"/>
      <c r="AX21" s="124"/>
      <c r="AY21" s="124"/>
      <c r="AZ21" s="124"/>
      <c r="BA21" s="125"/>
      <c r="BB21" s="125"/>
      <c r="BC21" s="125"/>
      <c r="BD21" s="125"/>
      <c r="BE21" s="125"/>
      <c r="BF21" s="125"/>
      <c r="BG21" s="123"/>
      <c r="BH21" s="123" t="s">
        <v>139</v>
      </c>
      <c r="BI21" s="95"/>
      <c r="BJ21" s="123"/>
      <c r="BK21" s="95"/>
      <c r="BL21" s="95"/>
      <c r="BM21" s="98"/>
      <c r="BN21" s="99"/>
      <c r="BO21" s="123"/>
      <c r="BP21" s="123"/>
      <c r="BQ21" s="42"/>
      <c r="BR21" s="96"/>
    </row>
    <row r="22" spans="1:70" ht="30" customHeight="1" x14ac:dyDescent="0.3">
      <c r="A22" s="95">
        <v>18</v>
      </c>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5"/>
      <c r="AB22" s="124"/>
      <c r="AC22" s="124"/>
      <c r="AD22" s="124"/>
      <c r="AE22" s="124"/>
      <c r="AF22" s="125"/>
      <c r="AG22" s="125"/>
      <c r="AH22" s="124"/>
      <c r="AI22" s="125"/>
      <c r="AJ22" s="125"/>
      <c r="AK22" s="125"/>
      <c r="AL22" s="125"/>
      <c r="AM22" s="125"/>
      <c r="AN22" s="125"/>
      <c r="AO22" s="125"/>
      <c r="AP22" s="125"/>
      <c r="AQ22" s="125"/>
      <c r="AR22" s="124"/>
      <c r="AS22" s="124"/>
      <c r="AT22" s="124"/>
      <c r="AU22" s="124"/>
      <c r="AV22" s="124"/>
      <c r="AW22" s="124"/>
      <c r="AX22" s="124"/>
      <c r="AY22" s="124"/>
      <c r="AZ22" s="124"/>
      <c r="BA22" s="125"/>
      <c r="BB22" s="125"/>
      <c r="BC22" s="125"/>
      <c r="BD22" s="125"/>
      <c r="BE22" s="125"/>
      <c r="BF22" s="125"/>
      <c r="BG22" s="123"/>
      <c r="BH22" s="123" t="s">
        <v>139</v>
      </c>
      <c r="BI22" s="95"/>
      <c r="BJ22" s="123"/>
      <c r="BK22" s="95"/>
      <c r="BL22" s="95"/>
      <c r="BM22" s="98"/>
      <c r="BN22" s="99"/>
      <c r="BO22" s="123"/>
      <c r="BP22" s="123"/>
      <c r="BQ22" s="42"/>
      <c r="BR22" s="96"/>
    </row>
    <row r="23" spans="1:70" ht="30" customHeight="1" x14ac:dyDescent="0.3">
      <c r="A23" s="95">
        <v>19</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5"/>
      <c r="AB23" s="124"/>
      <c r="AC23" s="124"/>
      <c r="AD23" s="124"/>
      <c r="AE23" s="124"/>
      <c r="AF23" s="125"/>
      <c r="AG23" s="125"/>
      <c r="AH23" s="124"/>
      <c r="AI23" s="125"/>
      <c r="AJ23" s="125"/>
      <c r="AK23" s="125"/>
      <c r="AL23" s="125"/>
      <c r="AM23" s="125"/>
      <c r="AN23" s="125"/>
      <c r="AO23" s="125"/>
      <c r="AP23" s="125"/>
      <c r="AQ23" s="125"/>
      <c r="AR23" s="124"/>
      <c r="AS23" s="124"/>
      <c r="AT23" s="124"/>
      <c r="AU23" s="124"/>
      <c r="AV23" s="124"/>
      <c r="AW23" s="124"/>
      <c r="AX23" s="124"/>
      <c r="AY23" s="124"/>
      <c r="AZ23" s="124"/>
      <c r="BA23" s="125"/>
      <c r="BB23" s="125"/>
      <c r="BC23" s="125"/>
      <c r="BD23" s="125"/>
      <c r="BE23" s="125"/>
      <c r="BF23" s="125"/>
      <c r="BG23" s="123"/>
      <c r="BH23" s="123" t="s">
        <v>139</v>
      </c>
      <c r="BI23" s="95"/>
      <c r="BJ23" s="123"/>
      <c r="BK23" s="95"/>
      <c r="BL23" s="95"/>
      <c r="BM23" s="98"/>
      <c r="BN23" s="99"/>
      <c r="BO23" s="123"/>
      <c r="BP23" s="123"/>
      <c r="BQ23" s="42"/>
      <c r="BR23" s="96"/>
    </row>
    <row r="24" spans="1:70" ht="30" customHeight="1" x14ac:dyDescent="0.3">
      <c r="A24" s="95">
        <v>20</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5"/>
      <c r="AB24" s="124"/>
      <c r="AC24" s="124"/>
      <c r="AD24" s="124"/>
      <c r="AE24" s="124"/>
      <c r="AF24" s="125"/>
      <c r="AG24" s="125"/>
      <c r="AH24" s="124"/>
      <c r="AI24" s="125"/>
      <c r="AJ24" s="125"/>
      <c r="AK24" s="125"/>
      <c r="AL24" s="125"/>
      <c r="AM24" s="125"/>
      <c r="AN24" s="125"/>
      <c r="AO24" s="125"/>
      <c r="AP24" s="125"/>
      <c r="AQ24" s="125"/>
      <c r="AR24" s="124"/>
      <c r="AS24" s="124"/>
      <c r="AT24" s="124"/>
      <c r="AU24" s="124"/>
      <c r="AV24" s="124"/>
      <c r="AW24" s="124"/>
      <c r="AX24" s="124"/>
      <c r="AY24" s="124"/>
      <c r="AZ24" s="124"/>
      <c r="BA24" s="125"/>
      <c r="BB24" s="125"/>
      <c r="BC24" s="125"/>
      <c r="BD24" s="125"/>
      <c r="BE24" s="125"/>
      <c r="BF24" s="125"/>
      <c r="BG24" s="123"/>
      <c r="BH24" s="123" t="s">
        <v>139</v>
      </c>
      <c r="BI24" s="95"/>
      <c r="BJ24" s="123"/>
      <c r="BK24" s="95"/>
      <c r="BL24" s="95"/>
      <c r="BM24" s="98"/>
      <c r="BN24" s="99"/>
      <c r="BO24" s="123"/>
      <c r="BP24" s="123"/>
      <c r="BQ24" s="42"/>
      <c r="BR24" s="96"/>
    </row>
    <row r="25" spans="1:70" ht="30" customHeight="1" x14ac:dyDescent="0.3">
      <c r="A25" s="95">
        <v>21</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5"/>
      <c r="AB25" s="124"/>
      <c r="AC25" s="124"/>
      <c r="AD25" s="124"/>
      <c r="AE25" s="124"/>
      <c r="AF25" s="125"/>
      <c r="AG25" s="125"/>
      <c r="AH25" s="124"/>
      <c r="AI25" s="125"/>
      <c r="AJ25" s="125"/>
      <c r="AK25" s="125"/>
      <c r="AL25" s="125"/>
      <c r="AM25" s="125"/>
      <c r="AN25" s="125"/>
      <c r="AO25" s="125"/>
      <c r="AP25" s="125"/>
      <c r="AQ25" s="125"/>
      <c r="AR25" s="124"/>
      <c r="AS25" s="124"/>
      <c r="AT25" s="124"/>
      <c r="AU25" s="124"/>
      <c r="AV25" s="124"/>
      <c r="AW25" s="124"/>
      <c r="AX25" s="124"/>
      <c r="AY25" s="124"/>
      <c r="AZ25" s="124"/>
      <c r="BA25" s="125"/>
      <c r="BB25" s="125"/>
      <c r="BC25" s="125"/>
      <c r="BD25" s="125"/>
      <c r="BE25" s="125"/>
      <c r="BF25" s="125"/>
      <c r="BG25" s="123"/>
      <c r="BH25" s="123" t="s">
        <v>139</v>
      </c>
      <c r="BI25" s="95"/>
      <c r="BJ25" s="123"/>
      <c r="BK25" s="95"/>
      <c r="BL25" s="95"/>
      <c r="BM25" s="98"/>
      <c r="BN25" s="99"/>
      <c r="BO25" s="123"/>
      <c r="BP25" s="123"/>
      <c r="BQ25" s="42"/>
      <c r="BR25" s="96"/>
    </row>
    <row r="26" spans="1:70" ht="30" customHeight="1" x14ac:dyDescent="0.3">
      <c r="A26" s="95">
        <v>22</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5"/>
      <c r="AB26" s="124"/>
      <c r="AC26" s="124"/>
      <c r="AD26" s="124"/>
      <c r="AE26" s="124"/>
      <c r="AF26" s="125"/>
      <c r="AG26" s="125"/>
      <c r="AH26" s="124"/>
      <c r="AI26" s="125"/>
      <c r="AJ26" s="125"/>
      <c r="AK26" s="125"/>
      <c r="AL26" s="125"/>
      <c r="AM26" s="125"/>
      <c r="AN26" s="125"/>
      <c r="AO26" s="125"/>
      <c r="AP26" s="125"/>
      <c r="AQ26" s="125"/>
      <c r="AR26" s="124"/>
      <c r="AS26" s="124"/>
      <c r="AT26" s="124"/>
      <c r="AU26" s="124"/>
      <c r="AV26" s="124"/>
      <c r="AW26" s="124"/>
      <c r="AX26" s="124"/>
      <c r="AY26" s="124"/>
      <c r="AZ26" s="124"/>
      <c r="BA26" s="125"/>
      <c r="BB26" s="125"/>
      <c r="BC26" s="125"/>
      <c r="BD26" s="125"/>
      <c r="BE26" s="125"/>
      <c r="BF26" s="125"/>
      <c r="BG26" s="123"/>
      <c r="BH26" s="123" t="s">
        <v>139</v>
      </c>
      <c r="BI26" s="95"/>
      <c r="BJ26" s="123"/>
      <c r="BK26" s="95"/>
      <c r="BL26" s="95"/>
      <c r="BM26" s="98"/>
      <c r="BN26" s="99"/>
      <c r="BO26" s="123"/>
      <c r="BP26" s="123"/>
      <c r="BQ26" s="42"/>
      <c r="BR26" s="96"/>
    </row>
    <row r="27" spans="1:70" ht="30" customHeight="1" x14ac:dyDescent="0.3">
      <c r="A27" s="95">
        <v>23</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5"/>
      <c r="AB27" s="124"/>
      <c r="AC27" s="124"/>
      <c r="AD27" s="124"/>
      <c r="AE27" s="124"/>
      <c r="AF27" s="125"/>
      <c r="AG27" s="125"/>
      <c r="AH27" s="124"/>
      <c r="AI27" s="125"/>
      <c r="AJ27" s="125"/>
      <c r="AK27" s="125"/>
      <c r="AL27" s="125"/>
      <c r="AM27" s="125"/>
      <c r="AN27" s="125"/>
      <c r="AO27" s="125"/>
      <c r="AP27" s="125"/>
      <c r="AQ27" s="125"/>
      <c r="AR27" s="124"/>
      <c r="AS27" s="124"/>
      <c r="AT27" s="124"/>
      <c r="AU27" s="124"/>
      <c r="AV27" s="124"/>
      <c r="AW27" s="124"/>
      <c r="AX27" s="124"/>
      <c r="AY27" s="124"/>
      <c r="AZ27" s="124"/>
      <c r="BA27" s="125"/>
      <c r="BB27" s="125"/>
      <c r="BC27" s="125"/>
      <c r="BD27" s="125"/>
      <c r="BE27" s="125"/>
      <c r="BF27" s="125"/>
      <c r="BG27" s="123"/>
      <c r="BH27" s="123" t="s">
        <v>139</v>
      </c>
      <c r="BI27" s="95"/>
      <c r="BJ27" s="123"/>
      <c r="BK27" s="95"/>
      <c r="BL27" s="95"/>
      <c r="BM27" s="98"/>
      <c r="BN27" s="99"/>
      <c r="BO27" s="123"/>
      <c r="BP27" s="123"/>
      <c r="BQ27" s="42"/>
      <c r="BR27" s="96"/>
    </row>
    <row r="28" spans="1:70" ht="30" customHeight="1" x14ac:dyDescent="0.3">
      <c r="A28" s="95">
        <v>24</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5"/>
      <c r="AB28" s="124"/>
      <c r="AC28" s="124"/>
      <c r="AD28" s="124"/>
      <c r="AE28" s="124"/>
      <c r="AF28" s="125"/>
      <c r="AG28" s="125"/>
      <c r="AH28" s="124"/>
      <c r="AI28" s="125"/>
      <c r="AJ28" s="125"/>
      <c r="AK28" s="125"/>
      <c r="AL28" s="125"/>
      <c r="AM28" s="125"/>
      <c r="AN28" s="125"/>
      <c r="AO28" s="125"/>
      <c r="AP28" s="125"/>
      <c r="AQ28" s="125"/>
      <c r="AR28" s="124"/>
      <c r="AS28" s="124"/>
      <c r="AT28" s="124"/>
      <c r="AU28" s="124"/>
      <c r="AV28" s="124"/>
      <c r="AW28" s="124"/>
      <c r="AX28" s="124"/>
      <c r="AY28" s="124"/>
      <c r="AZ28" s="124"/>
      <c r="BA28" s="125"/>
      <c r="BB28" s="125"/>
      <c r="BC28" s="125"/>
      <c r="BD28" s="125"/>
      <c r="BE28" s="125"/>
      <c r="BF28" s="125"/>
      <c r="BG28" s="123"/>
      <c r="BH28" s="123" t="s">
        <v>139</v>
      </c>
      <c r="BI28" s="95"/>
      <c r="BJ28" s="123"/>
      <c r="BK28" s="95"/>
      <c r="BL28" s="95"/>
      <c r="BM28" s="98"/>
      <c r="BN28" s="99"/>
      <c r="BO28" s="123"/>
      <c r="BP28" s="123"/>
      <c r="BQ28" s="42"/>
      <c r="BR28" s="96"/>
    </row>
    <row r="29" spans="1:70" ht="30" customHeight="1" x14ac:dyDescent="0.3">
      <c r="A29" s="95">
        <v>25</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5"/>
      <c r="AB29" s="124"/>
      <c r="AC29" s="124"/>
      <c r="AD29" s="124"/>
      <c r="AE29" s="124"/>
      <c r="AF29" s="125"/>
      <c r="AG29" s="125"/>
      <c r="AH29" s="124"/>
      <c r="AI29" s="125"/>
      <c r="AJ29" s="125"/>
      <c r="AK29" s="125"/>
      <c r="AL29" s="125"/>
      <c r="AM29" s="125"/>
      <c r="AN29" s="125"/>
      <c r="AO29" s="125"/>
      <c r="AP29" s="125"/>
      <c r="AQ29" s="125"/>
      <c r="AR29" s="124"/>
      <c r="AS29" s="124"/>
      <c r="AT29" s="124"/>
      <c r="AU29" s="124"/>
      <c r="AV29" s="124"/>
      <c r="AW29" s="124"/>
      <c r="AX29" s="124"/>
      <c r="AY29" s="124"/>
      <c r="AZ29" s="124"/>
      <c r="BA29" s="125"/>
      <c r="BB29" s="125"/>
      <c r="BC29" s="125"/>
      <c r="BD29" s="125"/>
      <c r="BE29" s="125"/>
      <c r="BF29" s="125"/>
      <c r="BG29" s="123"/>
      <c r="BH29" s="123" t="s">
        <v>139</v>
      </c>
      <c r="BI29" s="95"/>
      <c r="BJ29" s="123"/>
      <c r="BK29" s="95"/>
      <c r="BL29" s="95"/>
      <c r="BM29" s="98"/>
      <c r="BN29" s="99"/>
      <c r="BO29" s="123"/>
      <c r="BP29" s="123"/>
      <c r="BQ29" s="42"/>
      <c r="BR29" s="96"/>
    </row>
    <row r="30" spans="1:70" ht="30" customHeight="1" x14ac:dyDescent="0.3">
      <c r="A30" s="95">
        <v>26</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5"/>
      <c r="AB30" s="124"/>
      <c r="AC30" s="124"/>
      <c r="AD30" s="124"/>
      <c r="AE30" s="124"/>
      <c r="AF30" s="125"/>
      <c r="AG30" s="125"/>
      <c r="AH30" s="124"/>
      <c r="AI30" s="125"/>
      <c r="AJ30" s="125"/>
      <c r="AK30" s="125"/>
      <c r="AL30" s="125"/>
      <c r="AM30" s="125"/>
      <c r="AN30" s="125"/>
      <c r="AO30" s="125"/>
      <c r="AP30" s="125"/>
      <c r="AQ30" s="125"/>
      <c r="AR30" s="124"/>
      <c r="AS30" s="124"/>
      <c r="AT30" s="124"/>
      <c r="AU30" s="124"/>
      <c r="AV30" s="124"/>
      <c r="AW30" s="124"/>
      <c r="AX30" s="124"/>
      <c r="AY30" s="124"/>
      <c r="AZ30" s="124"/>
      <c r="BA30" s="125"/>
      <c r="BB30" s="125"/>
      <c r="BC30" s="125"/>
      <c r="BD30" s="125"/>
      <c r="BE30" s="125"/>
      <c r="BF30" s="125"/>
      <c r="BG30" s="123"/>
      <c r="BH30" s="123" t="s">
        <v>139</v>
      </c>
      <c r="BI30" s="95"/>
      <c r="BJ30" s="123"/>
      <c r="BK30" s="95"/>
      <c r="BL30" s="95"/>
      <c r="BM30" s="98"/>
      <c r="BN30" s="99"/>
      <c r="BO30" s="123"/>
      <c r="BP30" s="123"/>
      <c r="BQ30" s="42"/>
      <c r="BR30" s="96"/>
    </row>
    <row r="31" spans="1:70" ht="30" customHeight="1" x14ac:dyDescent="0.3">
      <c r="A31" s="95">
        <v>27</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5"/>
      <c r="AB31" s="124"/>
      <c r="AC31" s="124"/>
      <c r="AD31" s="124"/>
      <c r="AE31" s="124"/>
      <c r="AF31" s="125"/>
      <c r="AG31" s="125"/>
      <c r="AH31" s="124"/>
      <c r="AI31" s="125"/>
      <c r="AJ31" s="125"/>
      <c r="AK31" s="125"/>
      <c r="AL31" s="125"/>
      <c r="AM31" s="125"/>
      <c r="AN31" s="125"/>
      <c r="AO31" s="125"/>
      <c r="AP31" s="125"/>
      <c r="AQ31" s="125"/>
      <c r="AR31" s="124"/>
      <c r="AS31" s="124"/>
      <c r="AT31" s="124"/>
      <c r="AU31" s="124"/>
      <c r="AV31" s="124"/>
      <c r="AW31" s="124"/>
      <c r="AX31" s="124"/>
      <c r="AY31" s="124"/>
      <c r="AZ31" s="124"/>
      <c r="BA31" s="125"/>
      <c r="BB31" s="125"/>
      <c r="BC31" s="125"/>
      <c r="BD31" s="125"/>
      <c r="BE31" s="125"/>
      <c r="BF31" s="125"/>
      <c r="BG31" s="123"/>
      <c r="BH31" s="123" t="s">
        <v>139</v>
      </c>
      <c r="BI31" s="95"/>
      <c r="BJ31" s="123"/>
      <c r="BK31" s="95"/>
      <c r="BL31" s="95"/>
      <c r="BM31" s="98"/>
      <c r="BN31" s="99"/>
      <c r="BO31" s="123"/>
      <c r="BP31" s="123"/>
      <c r="BQ31" s="42"/>
      <c r="BR31" s="96"/>
    </row>
    <row r="32" spans="1:70" ht="30" customHeight="1" x14ac:dyDescent="0.3">
      <c r="A32" s="95">
        <v>28</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5"/>
      <c r="AB32" s="124"/>
      <c r="AC32" s="124"/>
      <c r="AD32" s="124"/>
      <c r="AE32" s="124"/>
      <c r="AF32" s="125"/>
      <c r="AG32" s="125"/>
      <c r="AH32" s="124"/>
      <c r="AI32" s="125"/>
      <c r="AJ32" s="125"/>
      <c r="AK32" s="125"/>
      <c r="AL32" s="125"/>
      <c r="AM32" s="125"/>
      <c r="AN32" s="125"/>
      <c r="AO32" s="125"/>
      <c r="AP32" s="125"/>
      <c r="AQ32" s="125"/>
      <c r="AR32" s="124"/>
      <c r="AS32" s="124"/>
      <c r="AT32" s="124"/>
      <c r="AU32" s="124"/>
      <c r="AV32" s="124"/>
      <c r="AW32" s="124"/>
      <c r="AX32" s="124"/>
      <c r="AY32" s="124"/>
      <c r="AZ32" s="124"/>
      <c r="BA32" s="125"/>
      <c r="BB32" s="125"/>
      <c r="BC32" s="125"/>
      <c r="BD32" s="125"/>
      <c r="BE32" s="125"/>
      <c r="BF32" s="125"/>
      <c r="BG32" s="123"/>
      <c r="BH32" s="123" t="s">
        <v>139</v>
      </c>
      <c r="BI32" s="95"/>
      <c r="BJ32" s="123"/>
      <c r="BK32" s="95"/>
      <c r="BL32" s="95"/>
      <c r="BM32" s="98"/>
      <c r="BN32" s="99"/>
      <c r="BO32" s="123"/>
      <c r="BP32" s="123"/>
      <c r="BQ32" s="42"/>
      <c r="BR32" s="96"/>
    </row>
    <row r="33" spans="1:70" ht="30" customHeight="1" x14ac:dyDescent="0.3">
      <c r="A33" s="95">
        <v>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5"/>
      <c r="AB33" s="124"/>
      <c r="AC33" s="124"/>
      <c r="AD33" s="124"/>
      <c r="AE33" s="124"/>
      <c r="AF33" s="125"/>
      <c r="AG33" s="125"/>
      <c r="AH33" s="124"/>
      <c r="AI33" s="125"/>
      <c r="AJ33" s="125"/>
      <c r="AK33" s="125"/>
      <c r="AL33" s="125"/>
      <c r="AM33" s="125"/>
      <c r="AN33" s="125"/>
      <c r="AO33" s="125"/>
      <c r="AP33" s="125"/>
      <c r="AQ33" s="125"/>
      <c r="AR33" s="124"/>
      <c r="AS33" s="124"/>
      <c r="AT33" s="124"/>
      <c r="AU33" s="124"/>
      <c r="AV33" s="124"/>
      <c r="AW33" s="124"/>
      <c r="AX33" s="124"/>
      <c r="AY33" s="124"/>
      <c r="AZ33" s="124"/>
      <c r="BA33" s="125"/>
      <c r="BB33" s="125"/>
      <c r="BC33" s="125"/>
      <c r="BD33" s="125"/>
      <c r="BE33" s="125"/>
      <c r="BF33" s="125"/>
      <c r="BG33" s="123"/>
      <c r="BH33" s="123" t="s">
        <v>139</v>
      </c>
      <c r="BI33" s="95"/>
      <c r="BJ33" s="123"/>
      <c r="BK33" s="95"/>
      <c r="BL33" s="95"/>
      <c r="BM33" s="98"/>
      <c r="BN33" s="99"/>
      <c r="BO33" s="123"/>
      <c r="BP33" s="123"/>
      <c r="BQ33" s="42"/>
      <c r="BR33" s="96"/>
    </row>
    <row r="34" spans="1:70" ht="30" customHeight="1" x14ac:dyDescent="0.3">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123"/>
      <c r="BH34" s="123" t="s">
        <v>139</v>
      </c>
      <c r="BI34" s="95"/>
      <c r="BJ34" s="123"/>
      <c r="BK34" s="95"/>
      <c r="BL34" s="95"/>
      <c r="BM34" s="98"/>
      <c r="BN34" s="99"/>
      <c r="BO34" s="123"/>
      <c r="BP34" s="123"/>
      <c r="BQ34" s="42"/>
      <c r="BR34" s="96"/>
    </row>
    <row r="35" spans="1:70" ht="30" customHeight="1" x14ac:dyDescent="0.3">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123"/>
      <c r="BH35" s="123" t="s">
        <v>139</v>
      </c>
      <c r="BI35" s="95"/>
      <c r="BJ35" s="123"/>
      <c r="BK35" s="95"/>
      <c r="BL35" s="95"/>
      <c r="BM35" s="98"/>
      <c r="BN35" s="99"/>
      <c r="BO35" s="123"/>
      <c r="BP35" s="123"/>
      <c r="BQ35" s="42"/>
      <c r="BR35" s="96"/>
    </row>
    <row r="36" spans="1:70" ht="30" customHeight="1" x14ac:dyDescent="0.3">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123"/>
      <c r="BH36" s="123" t="s">
        <v>139</v>
      </c>
      <c r="BI36" s="95"/>
      <c r="BJ36" s="123"/>
      <c r="BK36" s="95"/>
      <c r="BL36" s="95"/>
      <c r="BM36" s="98"/>
      <c r="BN36" s="99"/>
      <c r="BO36" s="123"/>
      <c r="BP36" s="123"/>
      <c r="BQ36" s="42"/>
      <c r="BR36" s="96"/>
    </row>
    <row r="37" spans="1:70" ht="30" customHeight="1" x14ac:dyDescent="0.3">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123"/>
      <c r="BH37" s="123" t="s">
        <v>139</v>
      </c>
      <c r="BI37" s="95"/>
      <c r="BJ37" s="123"/>
      <c r="BK37" s="95"/>
      <c r="BL37" s="95"/>
      <c r="BM37" s="98"/>
      <c r="BN37" s="99"/>
      <c r="BO37" s="123"/>
      <c r="BP37" s="123"/>
      <c r="BQ37" s="42"/>
      <c r="BR37" s="96"/>
    </row>
    <row r="38" spans="1:70" ht="30" customHeight="1" x14ac:dyDescent="0.3">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123"/>
      <c r="BH38" s="123" t="s">
        <v>139</v>
      </c>
      <c r="BI38" s="95"/>
      <c r="BJ38" s="123"/>
      <c r="BK38" s="95"/>
      <c r="BL38" s="95"/>
      <c r="BM38" s="98"/>
      <c r="BN38" s="99"/>
      <c r="BO38" s="123"/>
      <c r="BP38" s="123"/>
      <c r="BQ38" s="42"/>
      <c r="BR38" s="96"/>
    </row>
    <row r="39" spans="1:70" ht="30" customHeight="1" x14ac:dyDescent="0.3">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123"/>
      <c r="BH39" s="123" t="s">
        <v>139</v>
      </c>
      <c r="BI39" s="95"/>
      <c r="BJ39" s="123"/>
      <c r="BK39" s="95"/>
      <c r="BL39" s="95"/>
      <c r="BM39" s="98"/>
      <c r="BN39" s="99"/>
      <c r="BO39" s="123"/>
      <c r="BP39" s="123"/>
      <c r="BQ39" s="42"/>
      <c r="BR39" s="96"/>
    </row>
    <row r="40" spans="1:70" ht="30" customHeight="1" x14ac:dyDescent="0.3">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123"/>
      <c r="BH40" s="123" t="s">
        <v>139</v>
      </c>
      <c r="BI40" s="95"/>
      <c r="BJ40" s="123"/>
      <c r="BK40" s="95"/>
      <c r="BL40" s="95"/>
      <c r="BM40" s="98"/>
      <c r="BN40" s="99"/>
      <c r="BO40" s="123"/>
      <c r="BP40" s="123"/>
      <c r="BQ40" s="42"/>
      <c r="BR40" s="96"/>
    </row>
    <row r="41" spans="1:70" ht="30" customHeight="1" x14ac:dyDescent="0.3">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123"/>
      <c r="BH41" s="123" t="s">
        <v>139</v>
      </c>
      <c r="BI41" s="95"/>
      <c r="BJ41" s="123"/>
      <c r="BK41" s="95"/>
      <c r="BL41" s="95"/>
      <c r="BM41" s="98"/>
      <c r="BN41" s="99"/>
      <c r="BO41" s="123"/>
      <c r="BP41" s="123"/>
      <c r="BQ41" s="42"/>
      <c r="BR41" s="96"/>
    </row>
    <row r="42" spans="1:70" ht="30" customHeight="1" x14ac:dyDescent="0.3">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123"/>
      <c r="BH42" s="123" t="s">
        <v>139</v>
      </c>
      <c r="BI42" s="95"/>
      <c r="BJ42" s="123"/>
      <c r="BK42" s="95"/>
      <c r="BL42" s="95"/>
      <c r="BM42" s="98"/>
      <c r="BN42" s="99"/>
      <c r="BO42" s="123"/>
      <c r="BP42" s="123"/>
      <c r="BQ42" s="42"/>
      <c r="BR42" s="96"/>
    </row>
    <row r="43" spans="1:70" ht="30" customHeight="1" x14ac:dyDescent="0.3">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123"/>
      <c r="BH43" s="123" t="s">
        <v>139</v>
      </c>
      <c r="BI43" s="95"/>
      <c r="BJ43" s="123"/>
      <c r="BK43" s="95"/>
      <c r="BL43" s="95"/>
      <c r="BM43" s="98"/>
      <c r="BN43" s="99"/>
      <c r="BO43" s="123"/>
      <c r="BP43" s="123"/>
      <c r="BQ43" s="42"/>
      <c r="BR43" s="96"/>
    </row>
    <row r="44" spans="1:70" ht="30" customHeight="1" x14ac:dyDescent="0.3">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123"/>
      <c r="BH44" s="123" t="s">
        <v>139</v>
      </c>
      <c r="BI44" s="95"/>
      <c r="BJ44" s="123"/>
      <c r="BK44" s="95"/>
      <c r="BL44" s="95"/>
      <c r="BM44" s="98"/>
      <c r="BN44" s="99"/>
      <c r="BO44" s="123"/>
      <c r="BP44" s="123"/>
      <c r="BQ44" s="42"/>
      <c r="BR44" s="96"/>
    </row>
    <row r="45" spans="1:70" ht="30" customHeight="1" x14ac:dyDescent="0.3">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123"/>
      <c r="BH45" s="123" t="s">
        <v>139</v>
      </c>
      <c r="BI45" s="95"/>
      <c r="BJ45" s="123"/>
      <c r="BK45" s="95"/>
      <c r="BL45" s="95"/>
      <c r="BM45" s="98"/>
      <c r="BN45" s="99"/>
      <c r="BO45" s="123"/>
      <c r="BP45" s="123"/>
      <c r="BQ45" s="42"/>
      <c r="BR45" s="96"/>
    </row>
    <row r="46" spans="1:70" ht="30" customHeight="1" x14ac:dyDescent="0.3">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123"/>
      <c r="BH46" s="123" t="s">
        <v>139</v>
      </c>
      <c r="BI46" s="95"/>
      <c r="BJ46" s="123"/>
      <c r="BK46" s="95"/>
      <c r="BL46" s="95"/>
      <c r="BM46" s="98"/>
      <c r="BN46" s="99"/>
      <c r="BO46" s="123"/>
      <c r="BP46" s="123"/>
      <c r="BQ46" s="42"/>
      <c r="BR46" s="96"/>
    </row>
    <row r="47" spans="1:70" ht="30" customHeight="1" x14ac:dyDescent="0.3">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123"/>
      <c r="BH47" s="123" t="s">
        <v>139</v>
      </c>
      <c r="BI47" s="95"/>
      <c r="BJ47" s="123"/>
      <c r="BK47" s="95"/>
      <c r="BL47" s="95"/>
      <c r="BM47" s="98"/>
      <c r="BN47" s="99"/>
      <c r="BO47" s="123"/>
      <c r="BP47" s="123"/>
      <c r="BQ47" s="42"/>
      <c r="BR47" s="96"/>
    </row>
    <row r="48" spans="1:70" ht="30" customHeight="1" x14ac:dyDescent="0.3">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139</v>
      </c>
      <c r="BI48" s="95"/>
      <c r="BJ48" s="123"/>
      <c r="BK48" s="95"/>
      <c r="BL48" s="95"/>
      <c r="BM48" s="98"/>
      <c r="BN48" s="99"/>
      <c r="BO48" s="123"/>
      <c r="BP48" s="123"/>
      <c r="BQ48" s="42"/>
      <c r="BR48" s="96"/>
    </row>
    <row r="49" spans="1:70" ht="30" customHeight="1" x14ac:dyDescent="0.3">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139</v>
      </c>
      <c r="BI49" s="95"/>
      <c r="BJ49" s="123"/>
      <c r="BK49" s="95"/>
      <c r="BL49" s="95"/>
      <c r="BM49" s="98"/>
      <c r="BN49" s="99"/>
      <c r="BO49" s="123"/>
      <c r="BP49" s="123"/>
      <c r="BQ49" s="42"/>
      <c r="BR49" s="96"/>
    </row>
    <row r="50" spans="1:70" ht="30" customHeight="1" x14ac:dyDescent="0.3">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139</v>
      </c>
      <c r="BI50" s="95"/>
      <c r="BJ50" s="123"/>
      <c r="BK50" s="95"/>
      <c r="BL50" s="95"/>
      <c r="BM50" s="98"/>
      <c r="BN50" s="99"/>
      <c r="BO50" s="123"/>
      <c r="BP50" s="123"/>
      <c r="BQ50" s="42"/>
      <c r="BR50" s="96"/>
    </row>
    <row r="51" spans="1:70" ht="30" customHeight="1" x14ac:dyDescent="0.3">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139</v>
      </c>
      <c r="BI51" s="95"/>
      <c r="BJ51" s="123"/>
      <c r="BK51" s="95"/>
      <c r="BL51" s="95"/>
      <c r="BM51" s="98"/>
      <c r="BN51" s="99"/>
      <c r="BO51" s="123"/>
      <c r="BP51" s="123"/>
      <c r="BQ51" s="42"/>
      <c r="BR51" s="96"/>
    </row>
    <row r="52" spans="1:70" ht="30" customHeight="1" x14ac:dyDescent="0.3">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139</v>
      </c>
      <c r="BI52" s="95"/>
      <c r="BJ52" s="123"/>
      <c r="BK52" s="95"/>
      <c r="BL52" s="95"/>
      <c r="BM52" s="98"/>
      <c r="BN52" s="99"/>
      <c r="BO52" s="123"/>
      <c r="BP52" s="123"/>
      <c r="BQ52" s="42"/>
      <c r="BR52" s="96"/>
    </row>
    <row r="53" spans="1:70" ht="30" customHeight="1" x14ac:dyDescent="0.3">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139</v>
      </c>
      <c r="BI53" s="95"/>
      <c r="BJ53" s="123"/>
      <c r="BK53" s="95"/>
      <c r="BL53" s="95"/>
      <c r="BM53" s="98"/>
      <c r="BN53" s="99"/>
      <c r="BO53" s="123"/>
      <c r="BP53" s="123"/>
      <c r="BQ53" s="42"/>
      <c r="BR53" s="96"/>
    </row>
    <row r="54" spans="1:70" ht="30" customHeight="1" x14ac:dyDescent="0.3">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139</v>
      </c>
      <c r="BI54" s="95"/>
      <c r="BJ54" s="123"/>
      <c r="BK54" s="95"/>
      <c r="BL54" s="95"/>
      <c r="BM54" s="98"/>
      <c r="BN54" s="99"/>
      <c r="BO54" s="123"/>
      <c r="BP54" s="123"/>
      <c r="BQ54" s="42"/>
      <c r="BR54" s="96"/>
    </row>
    <row r="55" spans="1:70" ht="30" customHeight="1" x14ac:dyDescent="0.3">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139</v>
      </c>
      <c r="BI55" s="95"/>
      <c r="BJ55" s="123"/>
      <c r="BK55" s="95"/>
      <c r="BL55" s="95"/>
      <c r="BM55" s="98"/>
      <c r="BN55" s="99"/>
      <c r="BO55" s="123"/>
      <c r="BP55" s="123"/>
      <c r="BQ55" s="42"/>
      <c r="BR55" s="96"/>
    </row>
    <row r="56" spans="1:70" ht="30" customHeight="1" x14ac:dyDescent="0.3">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139</v>
      </c>
      <c r="BI56" s="95"/>
      <c r="BJ56" s="123"/>
      <c r="BK56" s="95"/>
      <c r="BL56" s="95"/>
      <c r="BM56" s="98"/>
      <c r="BN56" s="99"/>
      <c r="BO56" s="123"/>
      <c r="BP56" s="123"/>
      <c r="BQ56" s="42"/>
      <c r="BR56" s="96"/>
    </row>
    <row r="57" spans="1:70" ht="30" customHeight="1" x14ac:dyDescent="0.3">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139</v>
      </c>
      <c r="BI57" s="95"/>
      <c r="BJ57" s="123"/>
      <c r="BK57" s="95"/>
      <c r="BL57" s="95"/>
      <c r="BM57" s="98"/>
      <c r="BN57" s="99"/>
      <c r="BO57" s="123"/>
      <c r="BP57" s="123"/>
      <c r="BQ57" s="42"/>
      <c r="BR57" s="96"/>
    </row>
    <row r="58" spans="1:70" ht="30" customHeight="1" x14ac:dyDescent="0.3">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139</v>
      </c>
      <c r="BI58" s="95"/>
      <c r="BJ58" s="123"/>
      <c r="BK58" s="95"/>
      <c r="BL58" s="95"/>
      <c r="BM58" s="98"/>
      <c r="BN58" s="99"/>
      <c r="BO58" s="123"/>
      <c r="BP58" s="123"/>
      <c r="BQ58" s="42"/>
      <c r="BR58" s="96"/>
    </row>
    <row r="59" spans="1:70" ht="30" customHeight="1" x14ac:dyDescent="0.3">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139</v>
      </c>
      <c r="BI59" s="95"/>
      <c r="BJ59" s="123"/>
      <c r="BK59" s="95"/>
      <c r="BL59" s="95"/>
      <c r="BM59" s="98"/>
      <c r="BN59" s="99"/>
      <c r="BO59" s="123"/>
      <c r="BP59" s="123"/>
      <c r="BQ59" s="42"/>
      <c r="BR59" s="96"/>
    </row>
    <row r="60" spans="1:70" ht="30" customHeight="1" x14ac:dyDescent="0.3">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139</v>
      </c>
      <c r="BI60" s="95"/>
      <c r="BJ60" s="123"/>
      <c r="BK60" s="95"/>
      <c r="BL60" s="95"/>
      <c r="BM60" s="98"/>
      <c r="BN60" s="99"/>
      <c r="BO60" s="123"/>
      <c r="BP60" s="123"/>
      <c r="BQ60" s="42"/>
      <c r="BR60" s="96"/>
    </row>
    <row r="61" spans="1:70" ht="30" customHeight="1" x14ac:dyDescent="0.3">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139</v>
      </c>
      <c r="BI61" s="95"/>
      <c r="BJ61" s="123"/>
      <c r="BK61" s="95"/>
      <c r="BL61" s="95"/>
      <c r="BM61" s="98"/>
      <c r="BN61" s="99"/>
      <c r="BO61" s="123"/>
      <c r="BP61" s="123"/>
      <c r="BQ61" s="42"/>
      <c r="BR61" s="96"/>
    </row>
    <row r="62" spans="1:70" ht="30" customHeight="1" x14ac:dyDescent="0.3">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139</v>
      </c>
      <c r="BI62" s="95"/>
      <c r="BJ62" s="123"/>
      <c r="BK62" s="95"/>
      <c r="BL62" s="95"/>
      <c r="BM62" s="98"/>
      <c r="BN62" s="99"/>
      <c r="BO62" s="123"/>
      <c r="BP62" s="123"/>
      <c r="BQ62" s="42"/>
      <c r="BR62" s="96"/>
    </row>
    <row r="63" spans="1:70" ht="30" customHeight="1" x14ac:dyDescent="0.3">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139</v>
      </c>
      <c r="BI63" s="95"/>
      <c r="BJ63" s="123"/>
      <c r="BK63" s="95"/>
      <c r="BL63" s="95"/>
      <c r="BM63" s="98"/>
      <c r="BN63" s="99"/>
      <c r="BO63" s="123"/>
      <c r="BP63" s="123"/>
      <c r="BQ63" s="42"/>
      <c r="BR63" s="96"/>
    </row>
    <row r="64" spans="1:70" ht="30" customHeight="1" x14ac:dyDescent="0.3">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139</v>
      </c>
      <c r="BI64" s="95"/>
      <c r="BJ64" s="123"/>
      <c r="BK64" s="95"/>
      <c r="BL64" s="95"/>
      <c r="BM64" s="98"/>
      <c r="BN64" s="99"/>
      <c r="BO64" s="123"/>
      <c r="BP64" s="123"/>
      <c r="BQ64" s="42"/>
      <c r="BR64" s="96"/>
    </row>
    <row r="65" spans="1:70" ht="30" customHeight="1" x14ac:dyDescent="0.3">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139</v>
      </c>
      <c r="BI65" s="95"/>
      <c r="BJ65" s="123"/>
      <c r="BK65" s="95"/>
      <c r="BL65" s="95"/>
      <c r="BM65" s="98"/>
      <c r="BN65" s="99"/>
      <c r="BO65" s="123"/>
      <c r="BP65" s="123"/>
      <c r="BQ65" s="42"/>
      <c r="BR65" s="96"/>
    </row>
    <row r="66" spans="1:70" ht="30" customHeight="1" x14ac:dyDescent="0.3">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139</v>
      </c>
      <c r="BI66" s="95"/>
      <c r="BJ66" s="123"/>
      <c r="BK66" s="95"/>
      <c r="BL66" s="95"/>
      <c r="BM66" s="98"/>
      <c r="BN66" s="99"/>
      <c r="BO66" s="123"/>
      <c r="BP66" s="123"/>
      <c r="BQ66" s="42"/>
      <c r="BR66" s="96"/>
    </row>
    <row r="67" spans="1:70" ht="30" customHeight="1" x14ac:dyDescent="0.3">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139</v>
      </c>
      <c r="BI67" s="95"/>
      <c r="BJ67" s="123"/>
      <c r="BK67" s="95"/>
      <c r="BL67" s="95"/>
      <c r="BM67" s="98"/>
      <c r="BN67" s="99"/>
      <c r="BO67" s="123"/>
      <c r="BP67" s="123"/>
      <c r="BQ67" s="42"/>
      <c r="BR67" s="96"/>
    </row>
    <row r="68" spans="1:70" ht="30" customHeight="1" x14ac:dyDescent="0.3">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139</v>
      </c>
      <c r="BI68" s="123"/>
      <c r="BJ68" s="123"/>
      <c r="BK68" s="95"/>
      <c r="BL68" s="95"/>
      <c r="BM68" s="98"/>
      <c r="BN68" s="99"/>
      <c r="BO68" s="123"/>
      <c r="BP68" s="123"/>
      <c r="BQ68" s="42"/>
      <c r="BR68" s="96"/>
    </row>
    <row r="69" spans="1:70" ht="30" customHeight="1" x14ac:dyDescent="0.3">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139</v>
      </c>
      <c r="BI69" s="123"/>
      <c r="BJ69" s="123"/>
      <c r="BK69" s="95"/>
      <c r="BL69" s="95"/>
      <c r="BM69" s="98"/>
      <c r="BN69" s="99"/>
      <c r="BO69" s="123"/>
      <c r="BP69" s="123"/>
      <c r="BQ69" s="42"/>
      <c r="BR69" s="96"/>
    </row>
    <row r="70" spans="1:70" ht="30" customHeight="1" x14ac:dyDescent="0.3">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139</v>
      </c>
      <c r="BI70" s="123"/>
      <c r="BJ70" s="123"/>
      <c r="BK70" s="95"/>
      <c r="BL70" s="95"/>
      <c r="BM70" s="98"/>
      <c r="BN70" s="99"/>
      <c r="BO70" s="123"/>
      <c r="BP70" s="123"/>
      <c r="BQ70" s="42"/>
      <c r="BR70" s="96"/>
    </row>
    <row r="71" spans="1:70" ht="30" customHeight="1" x14ac:dyDescent="0.3">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139</v>
      </c>
      <c r="BI71" s="123"/>
      <c r="BJ71" s="123"/>
      <c r="BK71" s="95"/>
      <c r="BL71" s="95"/>
      <c r="BM71" s="98"/>
      <c r="BN71" s="99"/>
      <c r="BO71" s="123"/>
      <c r="BP71" s="123"/>
      <c r="BQ71" s="42"/>
      <c r="BR71" s="96"/>
    </row>
    <row r="72" spans="1:70" ht="30" customHeight="1" x14ac:dyDescent="0.3">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139</v>
      </c>
      <c r="BI72" s="123"/>
      <c r="BJ72" s="123"/>
      <c r="BK72" s="95"/>
      <c r="BL72" s="95"/>
      <c r="BM72" s="98"/>
      <c r="BN72" s="99"/>
      <c r="BO72" s="123"/>
      <c r="BP72" s="123"/>
      <c r="BQ72" s="42"/>
      <c r="BR72" s="96"/>
    </row>
    <row r="73" spans="1:70" ht="30" customHeight="1" x14ac:dyDescent="0.3">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139</v>
      </c>
      <c r="BI73" s="123"/>
      <c r="BJ73" s="123"/>
      <c r="BK73" s="95"/>
      <c r="BL73" s="95"/>
      <c r="BM73" s="98"/>
      <c r="BN73" s="99"/>
      <c r="BO73" s="123"/>
      <c r="BP73" s="123"/>
      <c r="BQ73" s="42"/>
      <c r="BR73" s="96"/>
    </row>
    <row r="74" spans="1:70" ht="30" customHeight="1" x14ac:dyDescent="0.3">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139</v>
      </c>
      <c r="BI74" s="123"/>
      <c r="BJ74" s="123"/>
      <c r="BK74" s="95"/>
      <c r="BL74" s="95"/>
      <c r="BM74" s="98"/>
      <c r="BN74" s="99"/>
      <c r="BO74" s="123"/>
      <c r="BP74" s="123"/>
      <c r="BQ74" s="42"/>
      <c r="BR74" s="96"/>
    </row>
    <row r="75" spans="1:70" ht="30" customHeight="1" x14ac:dyDescent="0.3">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139</v>
      </c>
      <c r="BI75" s="123"/>
      <c r="BJ75" s="123"/>
      <c r="BK75" s="95"/>
      <c r="BL75" s="95"/>
      <c r="BM75" s="98"/>
      <c r="BN75" s="99"/>
      <c r="BO75" s="123"/>
      <c r="BP75" s="123"/>
      <c r="BQ75" s="42"/>
      <c r="BR75" s="96"/>
    </row>
    <row r="76" spans="1:70" ht="30" customHeight="1" x14ac:dyDescent="0.3">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139</v>
      </c>
      <c r="BI76" s="123"/>
      <c r="BJ76" s="123"/>
      <c r="BK76" s="95"/>
      <c r="BL76" s="95"/>
      <c r="BM76" s="98"/>
      <c r="BN76" s="99"/>
      <c r="BO76" s="123"/>
      <c r="BP76" s="123"/>
      <c r="BQ76" s="42"/>
      <c r="BR76" s="96"/>
    </row>
    <row r="77" spans="1:70" ht="30" customHeight="1" x14ac:dyDescent="0.3">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139</v>
      </c>
      <c r="BI77" s="123"/>
      <c r="BJ77" s="123"/>
      <c r="BK77" s="95"/>
      <c r="BL77" s="95"/>
      <c r="BM77" s="98"/>
      <c r="BN77" s="99"/>
      <c r="BO77" s="123"/>
      <c r="BP77" s="123"/>
      <c r="BQ77" s="42"/>
      <c r="BR77" s="96"/>
    </row>
    <row r="78" spans="1:70" ht="30" customHeight="1" x14ac:dyDescent="0.3">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139</v>
      </c>
      <c r="BI78" s="123"/>
      <c r="BJ78" s="123"/>
      <c r="BK78" s="95"/>
      <c r="BL78" s="95"/>
      <c r="BM78" s="98"/>
      <c r="BN78" s="99"/>
      <c r="BO78" s="123"/>
      <c r="BP78" s="123"/>
      <c r="BQ78" s="42"/>
      <c r="BR78" s="96"/>
    </row>
    <row r="79" spans="1:70" ht="30" customHeight="1" x14ac:dyDescent="0.3">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139</v>
      </c>
      <c r="BI79" s="123"/>
      <c r="BJ79" s="123"/>
      <c r="BK79" s="95"/>
      <c r="BL79" s="95"/>
      <c r="BM79" s="98"/>
      <c r="BN79" s="99"/>
      <c r="BO79" s="123"/>
      <c r="BP79" s="123"/>
      <c r="BQ79" s="42"/>
      <c r="BR79" s="96"/>
    </row>
    <row r="80" spans="1:70" ht="30" customHeight="1" x14ac:dyDescent="0.3">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139</v>
      </c>
      <c r="BI80" s="123"/>
      <c r="BJ80" s="123"/>
      <c r="BK80" s="95"/>
      <c r="BL80" s="95"/>
      <c r="BM80" s="98"/>
      <c r="BN80" s="99"/>
      <c r="BO80" s="123"/>
      <c r="BP80" s="123"/>
      <c r="BQ80" s="42"/>
      <c r="BR80" s="96"/>
    </row>
    <row r="81" spans="1:70" ht="30" customHeight="1" x14ac:dyDescent="0.3">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139</v>
      </c>
      <c r="BI81" s="123"/>
      <c r="BJ81" s="123"/>
      <c r="BK81" s="95"/>
      <c r="BL81" s="95"/>
      <c r="BM81" s="98"/>
      <c r="BN81" s="99"/>
      <c r="BO81" s="123"/>
      <c r="BP81" s="123"/>
      <c r="BQ81" s="42"/>
      <c r="BR81" s="96"/>
    </row>
    <row r="82" spans="1:70" ht="30" customHeight="1" x14ac:dyDescent="0.3">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139</v>
      </c>
      <c r="BI82" s="123"/>
      <c r="BJ82" s="123"/>
      <c r="BK82" s="95"/>
      <c r="BL82" s="95"/>
      <c r="BM82" s="98"/>
      <c r="BN82" s="99"/>
      <c r="BO82" s="123"/>
      <c r="BP82" s="123"/>
      <c r="BQ82" s="42"/>
      <c r="BR82" s="96"/>
    </row>
    <row r="83" spans="1:70" ht="30" customHeight="1" x14ac:dyDescent="0.3">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139</v>
      </c>
      <c r="BI83" s="123"/>
      <c r="BJ83" s="123"/>
      <c r="BK83" s="95"/>
      <c r="BL83" s="95"/>
      <c r="BM83" s="98"/>
      <c r="BN83" s="99"/>
      <c r="BO83" s="123"/>
      <c r="BP83" s="123"/>
      <c r="BQ83" s="42"/>
      <c r="BR83" s="96"/>
    </row>
    <row r="84" spans="1:70" ht="30" customHeight="1" x14ac:dyDescent="0.3">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139</v>
      </c>
      <c r="BI84" s="123"/>
      <c r="BJ84" s="123"/>
      <c r="BK84" s="95"/>
      <c r="BL84" s="95"/>
      <c r="BM84" s="98"/>
      <c r="BN84" s="99"/>
      <c r="BO84" s="123"/>
      <c r="BP84" s="123"/>
      <c r="BQ84" s="42"/>
      <c r="BR84" s="96"/>
    </row>
    <row r="85" spans="1:70" ht="30" customHeight="1" x14ac:dyDescent="0.3">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139</v>
      </c>
      <c r="BI85" s="123"/>
      <c r="BJ85" s="123"/>
      <c r="BK85" s="95"/>
      <c r="BL85" s="95"/>
      <c r="BM85" s="98"/>
      <c r="BN85" s="99"/>
      <c r="BO85" s="123"/>
      <c r="BP85" s="123"/>
      <c r="BQ85" s="42"/>
      <c r="BR85" s="96"/>
    </row>
    <row r="86" spans="1:70" ht="30" customHeight="1" x14ac:dyDescent="0.3">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139</v>
      </c>
      <c r="BI86" s="123"/>
      <c r="BJ86" s="123"/>
      <c r="BK86" s="95"/>
      <c r="BL86" s="95"/>
      <c r="BM86" s="98"/>
      <c r="BN86" s="99"/>
      <c r="BO86" s="123"/>
      <c r="BP86" s="123"/>
      <c r="BQ86" s="42"/>
      <c r="BR86" s="96"/>
    </row>
    <row r="87" spans="1:70" ht="30" customHeight="1" x14ac:dyDescent="0.3">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139</v>
      </c>
      <c r="BI87" s="123"/>
      <c r="BJ87" s="123"/>
      <c r="BK87" s="95"/>
      <c r="BL87" s="95"/>
      <c r="BM87" s="98"/>
      <c r="BN87" s="99"/>
      <c r="BO87" s="123"/>
      <c r="BP87" s="123"/>
      <c r="BQ87" s="42"/>
      <c r="BR87" s="96"/>
    </row>
    <row r="88" spans="1:70" ht="30" customHeight="1" x14ac:dyDescent="0.3">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139</v>
      </c>
      <c r="BI88" s="123"/>
      <c r="BJ88" s="123"/>
      <c r="BK88" s="95"/>
      <c r="BL88" s="95"/>
      <c r="BM88" s="98"/>
      <c r="BN88" s="99"/>
      <c r="BO88" s="123"/>
      <c r="BP88" s="123"/>
      <c r="BQ88" s="42"/>
      <c r="BR88" s="96"/>
    </row>
    <row r="89" spans="1:70" ht="30" customHeight="1" x14ac:dyDescent="0.3">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139</v>
      </c>
      <c r="BI89" s="123"/>
      <c r="BJ89" s="123"/>
      <c r="BK89" s="95"/>
      <c r="BL89" s="95"/>
      <c r="BM89" s="98"/>
      <c r="BN89" s="99"/>
      <c r="BO89" s="123"/>
      <c r="BP89" s="123"/>
      <c r="BQ89" s="42"/>
      <c r="BR89" s="96"/>
    </row>
    <row r="90" spans="1:70" ht="30" customHeight="1" x14ac:dyDescent="0.3">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139</v>
      </c>
      <c r="BI90" s="123"/>
      <c r="BJ90" s="123"/>
      <c r="BK90" s="95"/>
      <c r="BL90" s="95"/>
      <c r="BM90" s="98"/>
      <c r="BN90" s="99"/>
      <c r="BO90" s="123"/>
      <c r="BP90" s="123"/>
      <c r="BQ90" s="42"/>
      <c r="BR90" s="96"/>
    </row>
    <row r="91" spans="1:70" ht="30" customHeight="1" x14ac:dyDescent="0.3">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139</v>
      </c>
      <c r="BI91" s="123"/>
      <c r="BJ91" s="123"/>
      <c r="BK91" s="95"/>
      <c r="BL91" s="95"/>
      <c r="BM91" s="98"/>
      <c r="BN91" s="99"/>
      <c r="BO91" s="123"/>
      <c r="BP91" s="123"/>
      <c r="BQ91" s="42"/>
      <c r="BR91" s="96"/>
    </row>
    <row r="92" spans="1:70" ht="30" customHeight="1" x14ac:dyDescent="0.3">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139</v>
      </c>
      <c r="BI92" s="123"/>
      <c r="BJ92" s="123"/>
      <c r="BK92" s="95"/>
      <c r="BL92" s="95"/>
      <c r="BM92" s="98"/>
      <c r="BN92" s="99"/>
      <c r="BO92" s="123"/>
      <c r="BP92" s="123"/>
      <c r="BQ92" s="42"/>
      <c r="BR92" s="96"/>
    </row>
    <row r="93" spans="1:70" ht="30" customHeight="1" x14ac:dyDescent="0.3">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139</v>
      </c>
      <c r="BI93" s="123"/>
      <c r="BJ93" s="123"/>
      <c r="BK93" s="95"/>
      <c r="BL93" s="95"/>
      <c r="BM93" s="98"/>
      <c r="BN93" s="99"/>
      <c r="BO93" s="123"/>
      <c r="BP93" s="123"/>
      <c r="BQ93" s="42"/>
      <c r="BR93" s="96"/>
    </row>
    <row r="94" spans="1:70" ht="30" customHeight="1" x14ac:dyDescent="0.3">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139</v>
      </c>
      <c r="BI94" s="123"/>
      <c r="BJ94" s="123"/>
      <c r="BK94" s="95"/>
      <c r="BL94" s="95"/>
      <c r="BM94" s="98"/>
      <c r="BN94" s="99"/>
      <c r="BO94" s="123"/>
      <c r="BP94" s="123"/>
      <c r="BQ94" s="42"/>
      <c r="BR94" s="96"/>
    </row>
    <row r="95" spans="1:70" ht="30" customHeight="1" x14ac:dyDescent="0.3">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139</v>
      </c>
      <c r="BI95" s="123"/>
      <c r="BJ95" s="123"/>
      <c r="BK95" s="95"/>
      <c r="BL95" s="95"/>
      <c r="BM95" s="98"/>
      <c r="BN95" s="99"/>
      <c r="BO95" s="123"/>
      <c r="BP95" s="123"/>
      <c r="BQ95" s="42"/>
      <c r="BR95" s="96"/>
    </row>
    <row r="96" spans="1:70" ht="30" customHeight="1" x14ac:dyDescent="0.3">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139</v>
      </c>
      <c r="BI96" s="123"/>
      <c r="BJ96" s="123"/>
      <c r="BK96" s="95"/>
      <c r="BL96" s="95"/>
      <c r="BM96" s="98"/>
      <c r="BN96" s="99"/>
      <c r="BO96" s="123"/>
      <c r="BP96" s="123"/>
      <c r="BQ96" s="42"/>
      <c r="BR96" s="96"/>
    </row>
    <row r="97" spans="1:70" ht="30" customHeight="1" x14ac:dyDescent="0.3">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139</v>
      </c>
      <c r="BI97" s="123"/>
      <c r="BJ97" s="123"/>
      <c r="BK97" s="95"/>
      <c r="BL97" s="95"/>
      <c r="BM97" s="98"/>
      <c r="BN97" s="99"/>
      <c r="BO97" s="123"/>
      <c r="BP97" s="123"/>
      <c r="BQ97" s="42"/>
      <c r="BR97" s="96"/>
    </row>
    <row r="98" spans="1:70" ht="30" customHeight="1" x14ac:dyDescent="0.3">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139</v>
      </c>
      <c r="BI98" s="123"/>
      <c r="BJ98" s="123"/>
      <c r="BK98" s="95"/>
      <c r="BL98" s="95"/>
      <c r="BM98" s="98"/>
      <c r="BN98" s="99"/>
      <c r="BO98" s="123"/>
      <c r="BP98" s="123"/>
      <c r="BQ98" s="42"/>
      <c r="BR98" s="96"/>
    </row>
    <row r="99" spans="1:70" ht="30" customHeight="1" x14ac:dyDescent="0.3">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139</v>
      </c>
      <c r="BI99" s="123"/>
      <c r="BJ99" s="123"/>
      <c r="BK99" s="95"/>
      <c r="BL99" s="95"/>
      <c r="BM99" s="98"/>
      <c r="BN99" s="99"/>
      <c r="BO99" s="123"/>
      <c r="BP99" s="123"/>
      <c r="BQ99" s="42"/>
      <c r="BR99" s="96"/>
    </row>
    <row r="100" spans="1:70" ht="30" customHeight="1" x14ac:dyDescent="0.3">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customHeight="1" x14ac:dyDescent="0.3">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customHeight="1" x14ac:dyDescent="0.3">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customHeight="1" x14ac:dyDescent="0.3">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customHeight="1" x14ac:dyDescent="0.3">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customHeight="1" x14ac:dyDescent="0.3">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customHeight="1" x14ac:dyDescent="0.3">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customHeight="1" x14ac:dyDescent="0.3">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customHeight="1" x14ac:dyDescent="0.3">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customHeight="1" x14ac:dyDescent="0.3">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customHeight="1" x14ac:dyDescent="0.3">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customHeight="1" x14ac:dyDescent="0.3">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customHeight="1" x14ac:dyDescent="0.3">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customHeight="1" x14ac:dyDescent="0.3">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customHeight="1" x14ac:dyDescent="0.3">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customHeight="1" x14ac:dyDescent="0.3">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customHeight="1" x14ac:dyDescent="0.3">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customHeight="1" x14ac:dyDescent="0.3">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customHeight="1" x14ac:dyDescent="0.3">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customHeight="1" x14ac:dyDescent="0.3">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customHeight="1" x14ac:dyDescent="0.3">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customHeight="1" x14ac:dyDescent="0.3">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customHeight="1" x14ac:dyDescent="0.3">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customHeight="1" x14ac:dyDescent="0.3">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customHeight="1" x14ac:dyDescent="0.3">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customHeight="1" x14ac:dyDescent="0.3">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customHeight="1" x14ac:dyDescent="0.3">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customHeight="1" x14ac:dyDescent="0.3">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customHeight="1" x14ac:dyDescent="0.3">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customHeight="1" x14ac:dyDescent="0.3">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customHeight="1" x14ac:dyDescent="0.3">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customHeight="1" x14ac:dyDescent="0.3">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customHeight="1" x14ac:dyDescent="0.3">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customHeight="1" x14ac:dyDescent="0.3">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customHeight="1" x14ac:dyDescent="0.3">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customHeight="1" x14ac:dyDescent="0.3">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customHeight="1" x14ac:dyDescent="0.3">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customHeight="1" x14ac:dyDescent="0.3">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customHeight="1" x14ac:dyDescent="0.3">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customHeight="1" x14ac:dyDescent="0.3">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customHeight="1" x14ac:dyDescent="0.3">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customHeight="1" x14ac:dyDescent="0.3">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customHeight="1" x14ac:dyDescent="0.3">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customHeight="1" x14ac:dyDescent="0.3">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customHeight="1" x14ac:dyDescent="0.3">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customHeight="1" x14ac:dyDescent="0.3">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customHeight="1" x14ac:dyDescent="0.3">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customHeight="1" x14ac:dyDescent="0.3">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customHeight="1" x14ac:dyDescent="0.3">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customHeight="1" x14ac:dyDescent="0.3">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customHeight="1" x14ac:dyDescent="0.3">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customHeight="1" x14ac:dyDescent="0.3">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customHeight="1" x14ac:dyDescent="0.3">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customHeight="1" x14ac:dyDescent="0.3">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customHeight="1" x14ac:dyDescent="0.3">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customHeight="1" x14ac:dyDescent="0.3">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customHeight="1" x14ac:dyDescent="0.3">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customHeight="1" x14ac:dyDescent="0.3">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customHeight="1" x14ac:dyDescent="0.3">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customHeight="1" x14ac:dyDescent="0.3">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customHeight="1" x14ac:dyDescent="0.3">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customHeight="1" x14ac:dyDescent="0.3">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customHeight="1" x14ac:dyDescent="0.3">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customHeight="1" x14ac:dyDescent="0.3">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customHeight="1" x14ac:dyDescent="0.3">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customHeight="1" x14ac:dyDescent="0.3">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customHeight="1" x14ac:dyDescent="0.3">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customHeight="1" x14ac:dyDescent="0.3">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customHeight="1" x14ac:dyDescent="0.3">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customHeight="1" x14ac:dyDescent="0.3">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customHeight="1" x14ac:dyDescent="0.3">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customHeight="1" x14ac:dyDescent="0.3">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customHeight="1" x14ac:dyDescent="0.3">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BI6:BI6004</xm:sqref>
        </x14:dataValidation>
        <x14:dataValidation type="list" allowBlank="1" showInputMessage="1" showErrorMessage="1" xr:uid="{8C4989A0-12F0-42B8-9C9A-F4C03FD59526}">
          <x14:formula1>
            <xm:f>IF($BI6="Visited",'Backup sheet'!$D$2:$D$6,'Backup sheet'!$D$7)</xm:f>
          </x14:formula1>
          <xm:sqref>BL6:BL6004</xm:sqref>
        </x14:dataValidation>
        <x14:dataValidation type="list" allowBlank="1" showInputMessage="1" showErrorMessage="1" xr:uid="{ED6D2B96-8B73-4F30-8CF4-022577BC191B}">
          <x14:formula1>
            <xm:f>IF($BI6='Backup sheet'!$B$4,'Backup sheet'!$C$2:$C$9, #REF!)</xm:f>
          </x14:formula1>
          <xm:sqref>BK6:BK6004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2026-02-17T08:58:37Z</dcterms:modified>
</cp:coreProperties>
</file>