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A440F7A4-5DE5-447F-9F94-5CEE357D0B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<sst xmlns="http://schemas.openxmlformats.org/spreadsheetml/2006/main" count="359" uniqueCount="291">
  <si>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</si>
  <si>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</si>
  <si>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</si>
  <si>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</si>
  <si>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</si>
  <si>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</si>
  <si>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</si>
  <si>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</si>
  <si>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</si>
  <si>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</si>
  <si>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</si>
  <si>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</si>
  <si>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</si>
  <si>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</si>
  <si>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</si>
  <si>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</si>
  <si>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</si>
  <si>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</si>
  <si>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</si>
  <si>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</si>
  <si>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</si>
  <si>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</si>
  <si>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</si>
  <si>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</si>
  <si>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</si>
  <si>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</si>
  <si>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</si>
  <si>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</si>
  <si>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</si>
  <si>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</si>
  <si>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</si>
  <si>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</si>
  <si>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</si>
  <si>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</si>
  <si>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</si>
  <si>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</si>
  <si>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</si>
  <si>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</si>
  <si>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</si>
  <si>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</si>
  <si>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</si>
  <si>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</si>
  <si>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</si>
  <si>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</si>
  <si>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</si>
  <si>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</si>
  <si>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</si>
  <si>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</si>
  <si>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</si>
  <si>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</si>
  <si>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</si>
  <si>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</si>
  <si>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</si>
  <si>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</si>
  <si>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</si>
  <si>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</si>
  <si>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</si>
  <si>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</si>
  <si>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</si>
  <si>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</si>
  <si>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</si>
  <si>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</si>
  <si>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</si>
  <si>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</si>
  <si>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</si>
  <si>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</si>
  <si>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</si>
  <si>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</si>
  <si>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</si>
  <si>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</si>
  <si>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</si>
  <si>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</si>
  <si>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</si>
  <si>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</si>
  <si>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</si>
  <si>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</si>
  <si>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</si>
  <si>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</si>
  <si>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</si>
  <si>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</si>
  <si>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</si>
  <si>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</si>
  <si>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</si>
  <si>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</si>
  <si>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</si>
  <si>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</si>
  <si>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</si>
  <si>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</si>
  <si>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</si>
  <si>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</si>
  <si>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</si>
  <si>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</si>
  <si>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</si>
  <si>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</si>
  <si>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</si>
  <si>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</si>
  <si>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</si>
  <si>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</si>
  <si>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</si>
  <si>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</si>
  <si>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</si>
  <si>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</si>
  <si>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</si>
  <si>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</si>
  <si>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</si>
  <si>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</si>
  <si>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</si>
  <si>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</si>
  <si>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</si>
  <si>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</si>
  <si>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</si>
  <si>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</si>
  <si>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</si>
  <si>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</si>
  <si>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</si>
  <si>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</si>
  <si>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</si>
  <si>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</si>
  <si>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</si>
  <si>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</si>
  <si>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</si>
  <si>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</si>
  <si>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</si>
  <si>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</si>
  <si>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</si>
  <si>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</si>
  <si>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</si>
  <si>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</si>
  <si>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</si>
  <si>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</si>
  <si>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</si>
  <si>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</si>
  <si>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</si>
  <si>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</si>
  <si>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</si>
  <si>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</si>
  <si>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</si>
  <si>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</si>
  <si>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</si>
  <si>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</si>
  <si>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</si>
  <si>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</si>
  <si>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</si>
  <si>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</si>
  <si>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</si>
  <si>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</si>
  <si>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</si>
  <si>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</si>
  <si>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</si>
  <si>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</si>
  <si>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</si>
  <si>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</si>
  <si>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</si>
  <si>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</si>
  <si>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</si>
  <si>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</si>
  <si>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</si>
  <si>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</si>
  <si>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</si>
  <si>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</si>
  <si>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</si>
  <si>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</si>
  <si>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</si>
  <si>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</si>
  <si>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</si>
  <si>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</si>
  <si>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</si>
  <si>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</si>
  <si>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</si>
  <si>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</si>
  <si>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</si>
  <si>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</si>
  <si>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</si>
  <si>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</si>
  <si>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</si>
  <si>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</si>
  <si>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</si>
  <si>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</si>
  <si>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</si>
  <si>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</si>
  <si>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</si>
  <si>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</si>
  <si>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</si>
  <si>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</si>
  <si>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</si>
  <si>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</si>
  <si>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</si>
  <si>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</si>
  <si>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</si>
  <si>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</si>
  <si>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</si>
  <si>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</si>
  <si>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</si>
  <si>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</si>
  <si>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</si>
  <si>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</si>
  <si>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</si>
  <si>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</si>
  <si>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</si>
  <si>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</si>
  <si>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</si>
  <si>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</si>
  <si>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</si>
  <si>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</si>
  <si>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</si>
  <si>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</si>
  <si>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</si>
  <si>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</si>
  <si>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</si>
  <si>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</si>
  <si>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</si>
  <si>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</si>
  <si>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</si>
  <si>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</si>
  <si>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</si>
  <si>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</si>
  <si>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</si>
  <si>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</si>
  <si>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</si>
  <si>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</si>
  <si>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</si>
  <si>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</si>
  <si>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</si>
  <si>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</si>
  <si>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</si>
  <si>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</si>
  <si>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</si>
  <si>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</si>
  <si>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</si>
  <si>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</si>
  <si>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</si>
  <si>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</si>
  <si>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</si>
  <si>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</si>
  <si>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</si>
  <si>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</si>
  <si>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</si>
  <si>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</si>
  <si>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</si>
  <si>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</si>
  <si>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</si>
  <si>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</si>
  <si>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</si>
  <si>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</si>
  <si>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</si>
  <si>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Deepak Sahu/SF0026677</t>
  </si>
  <si>
    <t>Deependra Shrivastava/SF0002115</t>
  </si>
  <si>
    <t>Mykal Netam/SF0077650</t>
  </si>
  <si>
    <t>Sanjay kumar</t>
  </si>
  <si>
    <t>SF0066237</t>
  </si>
  <si>
    <t>Loan Outstanding Report Detailed as on 06-Feb-2026</t>
  </si>
  <si>
    <t>Report generation date &amp; time: Saturday, February 7, 2026 5:47 PM</t>
  </si>
  <si>
    <t>East</t>
  </si>
  <si>
    <t>Chhattisgarh</t>
  </si>
  <si>
    <t>Charama</t>
  </si>
  <si>
    <t>Kondagaon</t>
  </si>
  <si>
    <t>CH3011</t>
  </si>
  <si>
    <t>Jagdalpur</t>
  </si>
  <si>
    <t>Kalipur</t>
  </si>
  <si>
    <t>SF0097171</t>
  </si>
  <si>
    <t>Panchparmeshwar Mandavi</t>
  </si>
  <si>
    <t>garibnivash</t>
  </si>
  <si>
    <t>Chetana</t>
  </si>
  <si>
    <t>SSF2799882</t>
  </si>
  <si>
    <t>OBC</t>
  </si>
  <si>
    <t>HINDU</t>
  </si>
  <si>
    <t>Agriculture &amp; Farming</t>
  </si>
  <si>
    <t>NILIMA NAG</t>
  </si>
  <si>
    <t>03-Sep-2024</t>
  </si>
  <si>
    <t>Tue</t>
  </si>
  <si>
    <t>GL-2</t>
  </si>
  <si>
    <t>3.36 Yrs</t>
  </si>
  <si>
    <t>30 Sep 2022</t>
  </si>
  <si>
    <t>&gt; 2 to 4 Years</t>
  </si>
  <si>
    <t>08-Oct-2024</t>
  </si>
  <si>
    <t>14-Jan-2026</t>
  </si>
  <si>
    <t>Open</t>
  </si>
  <si>
    <t>Vivek Sonwani/SF0066911</t>
  </si>
  <si>
    <t>As per Loan card LO-Sanjay kumar/SF0066237  collected  EMI from borrower amount Rs.3460*6=20760/-  on dated 11-03-2025, 08-04-25, 12-08-25, 09-09-25, 14-10-25 and 11-11-25. Which was not accounted in FIMO.</t>
  </si>
  <si>
    <t>Loan Officer</t>
  </si>
  <si>
    <t>As per Loan card LO-Sanjay kumar/SF0066237  collected  EMI from borrower amount Rs.3460/-  on dated 11-03-2025. Which was not accounted in FIMO.</t>
  </si>
  <si>
    <t>As per Loan card LO-Sanjay kumar/SF0066237  collected  EMI from borrower amount Rs.3460/-  on dated 08-04-2025. Which was not accounted in FIMO.</t>
  </si>
  <si>
    <t>As per Loan card LO-Sanjay kumar/SF0066237  collected  EMI from borrower amount Rs.3460/-  on dated 12-08-2025. Which was not accounted in FIMO.</t>
  </si>
  <si>
    <t>As per Loan card LO-Sanjay kumar/SF0066237  collected  EMI from borrower amount Rs.3460/-  on dated 09-09-2025. Which was not accounted in FIMO.</t>
  </si>
  <si>
    <t>As per Loan card LO-Sanjay kumar/SF0066237  collected  EMI from borrower amount Rs.3460/-  on dated 14-10-2025. Which was not accounted in FIMO.</t>
  </si>
  <si>
    <t>As per Loan card LO-Sanjay kumar/SF0066237  collected  EMI from borrower amount Rs.3460/-  on dated 11-11-2025. Which was not accounted in FIMO.</t>
  </si>
  <si>
    <t>CSS</t>
  </si>
  <si>
    <t>Suspended-Not Working</t>
  </si>
  <si>
    <t>As per the CSS complaint, the FRM team verified the field and observed that Loan Officer Sanjay kumar/SF0066237 had embezzle 1 Borrower’s EMI Collection &amp; total of Rs. 20,760/- and not accounted in FIMO and now Rs. 20,760/- is pending for recovery from alleged employee.</t>
  </si>
  <si>
    <t>FN25-26-03655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</si>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</sst>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CH3011</v>
      </c>
      <c r="D5" s="63" t="str">
        <f>IF('Physical Cash at Safe'!D28="Yes", 'Physical Cash at Safe'!B4, 'Borrower Wise Details'!C5)</f>
        <v>Jagdalpur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Charama</v>
      </c>
      <c r="G5" s="61">
        <v>46041</v>
      </c>
      <c r="H5" s="107" t="s">
        <v>286</v>
      </c>
      <c r="I5" s="61">
        <v>46041</v>
      </c>
      <c r="J5" s="74" t="str">
        <f>IF('Physical Cash at Safe'!D28="Yes",'Physical Cash at Safe'!E28,IF('Borrower Wise Details'!D5&lt;&gt;"",'Borrower Wise Details'!D5,""))</f>
        <v>FN25-26-03655</v>
      </c>
      <c r="K5" s="81">
        <v>1</v>
      </c>
      <c r="L5" s="82">
        <v>20760</v>
      </c>
      <c r="M5" s="82">
        <v>0</v>
      </c>
      <c r="N5" s="82" t="s">
        <v>247</v>
      </c>
      <c r="O5" s="82" t="s">
        <v>245</v>
      </c>
      <c r="P5" s="82"/>
      <c r="Q5" s="82" t="s">
        <v>246</v>
      </c>
      <c r="R5" s="75" t="str">
        <f>IF('Physical Cash at Safe'!$D$28="Yes", 'Physical Cash at Safe'!$A$28, IF('Borrower Wise Details'!F5&lt;&gt;"", 'Borrower Wise Details'!F5, ""))</f>
        <v>Sanjay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SF0066237</v>
      </c>
      <c r="U5" s="77" t="s">
        <v>287</v>
      </c>
      <c r="V5" s="61">
        <v>46006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46060</v>
      </c>
      <c r="AA5" s="61">
        <v>46060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20760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46079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CH3011</v>
      </c>
      <c r="C5" s="50" t="str">
        <f>IF('Fraud Investigation Report'!D5="", "", 'Fraud Investigation Report'!D5)</f>
        <v>Jagdalpur</v>
      </c>
      <c r="D5" s="68" t="str">
        <f>IF(OR('Fraud Investigation Report'!R5="", 'Fraud Investigation Report'!R5=0), "", 'Fraud Investigation Report'!R5)</f>
        <v>Sanjay kumar</v>
      </c>
      <c r="E5" s="68" t="str">
        <f>IF(OR('Fraud Investigation Report'!T5="", 'Fraud Investigation Report'!T5=0), "", 'Fraud Investigation Report'!T5)</f>
        <v>SF0066237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20760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20760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20760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T10" sqref="T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CH3011</v>
      </c>
      <c r="C5" s="119" t="str">
        <f>IF('Loan Outstanding Report'!$H$5="", "", 'Loan Outstanding Report'!$H$5)</f>
        <v>Jagdalpur</v>
      </c>
      <c r="D5" s="41" t="s">
        <v>289</v>
      </c>
      <c r="E5" s="65">
        <v>46060</v>
      </c>
      <c r="F5" s="38" t="s">
        <v>248</v>
      </c>
      <c r="G5" s="49" t="s">
        <v>249</v>
      </c>
      <c r="H5" s="49" t="s">
        <v>279</v>
      </c>
      <c r="I5" s="120">
        <v>21718</v>
      </c>
      <c r="J5" s="120" t="s">
        <v>263</v>
      </c>
      <c r="K5" s="120" t="s">
        <v>267</v>
      </c>
      <c r="L5" s="11">
        <v>358162815</v>
      </c>
      <c r="M5" s="65" t="s">
        <v>268</v>
      </c>
      <c r="N5" s="124">
        <v>65000</v>
      </c>
      <c r="O5" s="124">
        <v>3460</v>
      </c>
      <c r="P5" s="121" t="s">
        <v>139</v>
      </c>
      <c r="Q5" s="80">
        <v>45727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202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>CH3011</v>
      </c>
      <c r="C6" s="119" t="str">
        <f>IF(J6&lt;&gt;"", $C$5, "")</f>
        <v>Jagdalpur</v>
      </c>
      <c r="D6" s="41" t="str">
        <f>IF(J6&lt;&gt;"", $D$5, "")</f>
        <v>FN25-26-03655</v>
      </c>
      <c r="E6" s="65">
        <v>46060</v>
      </c>
      <c r="F6" s="38" t="str">
        <f>IF(J6&lt;&gt;"", $F$5, "")</f>
        <v>Sanjay kumar</v>
      </c>
      <c r="G6" s="49" t="str">
        <f>IF(J6&lt;&gt;"", $G$5, "")</f>
        <v>SF0066237</v>
      </c>
      <c r="H6" s="49" t="str">
        <f>IF(J6&lt;&gt;"", $H$5, "")</f>
        <v>Loan Officer</v>
      </c>
      <c r="I6" s="120">
        <v>21718</v>
      </c>
      <c r="J6" s="120" t="s">
        <v>263</v>
      </c>
      <c r="K6" s="120" t="s">
        <v>267</v>
      </c>
      <c r="L6" s="11">
        <v>358162815</v>
      </c>
      <c r="M6" s="65" t="s">
        <v>268</v>
      </c>
      <c r="N6" s="124">
        <v>65000</v>
      </c>
      <c r="O6" s="124">
        <v>3460</v>
      </c>
      <c r="P6" s="121" t="s">
        <v>139</v>
      </c>
      <c r="Q6" s="80">
        <v>45755</v>
      </c>
      <c r="R6" s="124">
        <v>3460</v>
      </c>
      <c r="S6" s="124">
        <v>0</v>
      </c>
      <c r="T6" s="124">
        <v>0</v>
      </c>
      <c r="U6" s="125">
        <f t="shared" ref="U6:U69" si="1">IF(AND(ISBLANK(R6),ISBLANK(S6),ISBLANK(T6)),"",R6-(S6+T6))</f>
        <v>3460</v>
      </c>
      <c r="V6" s="117" t="s">
        <v>202</v>
      </c>
      <c r="W6" s="122" t="s">
        <v>281</v>
      </c>
    </row>
    <row r="7" spans="1:23" ht="25.05" customHeight="1" x14ac:dyDescent="0.3">
      <c r="A7" s="64">
        <v>3</v>
      </c>
      <c r="B7" s="60" t="str">
        <f t="shared" ref="B7:B70" si="2">IF(J7&lt;&gt;"", $B$5, "")</f>
        <v>CH3011</v>
      </c>
      <c r="C7" s="119" t="str">
        <f t="shared" ref="C7:C70" si="3">IF(J7&lt;&gt;"", $C$5, "")</f>
        <v>Jagdalpur</v>
      </c>
      <c r="D7" s="41" t="str">
        <f t="shared" ref="D7:D70" si="4">IF(J7&lt;&gt;"", $D$5, "")</f>
        <v>FN25-26-03655</v>
      </c>
      <c r="E7" s="65">
        <v>46060</v>
      </c>
      <c r="F7" s="38" t="str">
        <f t="shared" ref="F7:F70" si="5">IF(J7&lt;&gt;"", $F$5, "")</f>
        <v>Sanjay kumar</v>
      </c>
      <c r="G7" s="49" t="str">
        <f t="shared" ref="G7:G70" si="6">IF(J7&lt;&gt;"", $G$5, "")</f>
        <v>SF0066237</v>
      </c>
      <c r="H7" s="49" t="str">
        <f t="shared" ref="H7:H70" si="7">IF(J7&lt;&gt;"", $H$5, "")</f>
        <v>Loan Officer</v>
      </c>
      <c r="I7" s="120">
        <v>21718</v>
      </c>
      <c r="J7" s="120" t="s">
        <v>263</v>
      </c>
      <c r="K7" s="120" t="s">
        <v>267</v>
      </c>
      <c r="L7" s="11">
        <v>358162815</v>
      </c>
      <c r="M7" s="65" t="s">
        <v>268</v>
      </c>
      <c r="N7" s="124">
        <v>65000</v>
      </c>
      <c r="O7" s="124">
        <v>3460</v>
      </c>
      <c r="P7" s="121" t="s">
        <v>139</v>
      </c>
      <c r="Q7" s="80">
        <v>45881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202</v>
      </c>
      <c r="W7" s="122" t="s">
        <v>282</v>
      </c>
    </row>
    <row r="8" spans="1:23" ht="25.05" customHeight="1" x14ac:dyDescent="0.3">
      <c r="A8" s="64">
        <v>4</v>
      </c>
      <c r="B8" s="60" t="str">
        <f t="shared" si="2"/>
        <v>CH3011</v>
      </c>
      <c r="C8" s="119" t="str">
        <f t="shared" si="3"/>
        <v>Jagdalpur</v>
      </c>
      <c r="D8" s="41" t="str">
        <f t="shared" si="4"/>
        <v>FN25-26-03655</v>
      </c>
      <c r="E8" s="65">
        <v>46060</v>
      </c>
      <c r="F8" s="38" t="str">
        <f t="shared" si="5"/>
        <v>Sanjay kumar</v>
      </c>
      <c r="G8" s="49" t="str">
        <f t="shared" si="6"/>
        <v>SF0066237</v>
      </c>
      <c r="H8" s="49" t="str">
        <f t="shared" si="7"/>
        <v>Loan Officer</v>
      </c>
      <c r="I8" s="120">
        <v>21718</v>
      </c>
      <c r="J8" s="120" t="s">
        <v>263</v>
      </c>
      <c r="K8" s="120" t="s">
        <v>267</v>
      </c>
      <c r="L8" s="11">
        <v>358162815</v>
      </c>
      <c r="M8" s="65" t="s">
        <v>268</v>
      </c>
      <c r="N8" s="124">
        <v>65000</v>
      </c>
      <c r="O8" s="124">
        <v>3460</v>
      </c>
      <c r="P8" s="121" t="s">
        <v>139</v>
      </c>
      <c r="Q8" s="80">
        <v>45909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202</v>
      </c>
      <c r="W8" s="122" t="s">
        <v>283</v>
      </c>
    </row>
    <row r="9" spans="1:23" ht="25.05" customHeight="1" x14ac:dyDescent="0.3">
      <c r="A9" s="64">
        <v>5</v>
      </c>
      <c r="B9" s="60" t="str">
        <f t="shared" si="2"/>
        <v>CH3011</v>
      </c>
      <c r="C9" s="119" t="str">
        <f t="shared" si="3"/>
        <v>Jagdalpur</v>
      </c>
      <c r="D9" s="41" t="str">
        <f t="shared" si="4"/>
        <v>FN25-26-03655</v>
      </c>
      <c r="E9" s="65">
        <v>46060</v>
      </c>
      <c r="F9" s="38" t="str">
        <f t="shared" si="5"/>
        <v>Sanjay kumar</v>
      </c>
      <c r="G9" s="49" t="str">
        <f t="shared" si="6"/>
        <v>SF0066237</v>
      </c>
      <c r="H9" s="49" t="str">
        <f t="shared" si="7"/>
        <v>Loan Officer</v>
      </c>
      <c r="I9" s="120">
        <v>21718</v>
      </c>
      <c r="J9" s="120" t="s">
        <v>263</v>
      </c>
      <c r="K9" s="120" t="s">
        <v>267</v>
      </c>
      <c r="L9" s="11">
        <v>358162815</v>
      </c>
      <c r="M9" s="65" t="s">
        <v>268</v>
      </c>
      <c r="N9" s="124">
        <v>65000</v>
      </c>
      <c r="O9" s="124">
        <v>3460</v>
      </c>
      <c r="P9" s="121" t="s">
        <v>139</v>
      </c>
      <c r="Q9" s="80">
        <v>45944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202</v>
      </c>
      <c r="W9" s="122" t="s">
        <v>284</v>
      </c>
    </row>
    <row r="10" spans="1:23" ht="25.05" customHeight="1" x14ac:dyDescent="0.3">
      <c r="A10" s="64">
        <v>6</v>
      </c>
      <c r="B10" s="60" t="str">
        <f t="shared" si="2"/>
        <v>CH3011</v>
      </c>
      <c r="C10" s="119" t="str">
        <f t="shared" si="3"/>
        <v>Jagdalpur</v>
      </c>
      <c r="D10" s="41" t="str">
        <f t="shared" si="4"/>
        <v>FN25-26-03655</v>
      </c>
      <c r="E10" s="65">
        <v>46060</v>
      </c>
      <c r="F10" s="38" t="str">
        <f t="shared" si="5"/>
        <v>Sanjay kumar</v>
      </c>
      <c r="G10" s="49" t="str">
        <f t="shared" si="6"/>
        <v>SF0066237</v>
      </c>
      <c r="H10" s="49" t="str">
        <f t="shared" si="7"/>
        <v>Loan Officer</v>
      </c>
      <c r="I10" s="120">
        <v>21718</v>
      </c>
      <c r="J10" s="120" t="s">
        <v>263</v>
      </c>
      <c r="K10" s="120" t="s">
        <v>267</v>
      </c>
      <c r="L10" s="11">
        <v>358162815</v>
      </c>
      <c r="M10" s="65" t="s">
        <v>268</v>
      </c>
      <c r="N10" s="124">
        <v>65000</v>
      </c>
      <c r="O10" s="124">
        <v>3460</v>
      </c>
      <c r="P10" s="121" t="s">
        <v>139</v>
      </c>
      <c r="Q10" s="80">
        <v>45972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202</v>
      </c>
      <c r="W10" s="122" t="s">
        <v>285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255</v>
      </c>
      <c r="G5" s="84" t="s">
        <v>256</v>
      </c>
      <c r="H5" s="38" t="s">
        <v>257</v>
      </c>
      <c r="I5" s="84">
        <v>30368</v>
      </c>
      <c r="J5" s="38" t="s">
        <v>258</v>
      </c>
      <c r="K5" s="84">
        <v>30368</v>
      </c>
      <c r="L5" s="84" t="s">
        <v>259</v>
      </c>
      <c r="M5" s="38" t="s">
        <v>260</v>
      </c>
      <c r="N5" s="84">
        <v>45840</v>
      </c>
      <c r="O5" s="84">
        <v>21718</v>
      </c>
      <c r="P5" s="84">
        <v>67131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358162815</v>
      </c>
      <c r="Z5" s="38" t="s">
        <v>267</v>
      </c>
      <c r="AA5" s="108" t="s">
        <v>268</v>
      </c>
      <c r="AB5" s="84">
        <v>65000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3460</v>
      </c>
      <c r="AK5" s="84">
        <v>3460</v>
      </c>
      <c r="AL5" s="108" t="s">
        <v>275</v>
      </c>
      <c r="AM5" s="84">
        <v>22990.38</v>
      </c>
      <c r="AN5" s="112">
        <v>11609.62</v>
      </c>
      <c r="AO5" s="112">
        <v>34600</v>
      </c>
      <c r="AP5" s="112">
        <v>42009.62</v>
      </c>
      <c r="AQ5" s="112">
        <v>6981.38</v>
      </c>
      <c r="AR5" s="112">
        <v>48991</v>
      </c>
      <c r="AS5" s="112">
        <v>16212.35</v>
      </c>
      <c r="AT5" s="112">
        <v>4547.6499999999996</v>
      </c>
      <c r="AU5" s="112">
        <v>20760</v>
      </c>
      <c r="AV5" s="84">
        <v>16</v>
      </c>
      <c r="AW5" s="84"/>
      <c r="AX5" s="84"/>
      <c r="AY5" s="108"/>
      <c r="AZ5" s="84"/>
      <c r="BA5" s="84"/>
      <c r="BB5" s="84" t="s">
        <v>276</v>
      </c>
      <c r="BC5" s="84"/>
      <c r="BD5" s="108"/>
      <c r="BE5" s="84"/>
      <c r="BF5" s="38" t="s">
        <v>263</v>
      </c>
      <c r="BG5" s="84">
        <v>8602578434</v>
      </c>
      <c r="BH5" s="114" t="s">
        <v>277</v>
      </c>
      <c r="BI5" s="38" t="s">
        <v>110</v>
      </c>
      <c r="BJ5" s="85">
        <v>46060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20760</v>
      </c>
      <c r="BQ5" s="117" t="s">
        <v>202</v>
      </c>
      <c r="BR5" s="118" t="s">
        <v>278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2026-02-26T10:10:42Z</dcterms:modified>
</cp:coreProperties>
</file>