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3-26\"/>
    </mc:Choice>
  </mc:AlternateContent>
  <xr:revisionPtr revIDLastSave="0" documentId="13_ncr:1_{44114D3A-D37D-48C8-8746-52414A149C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0" l="1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39" i="20"/>
  <c r="G39" i="20"/>
  <c r="H39" i="20"/>
  <c r="F40" i="20"/>
  <c r="G40" i="20"/>
  <c r="H40" i="20"/>
  <c r="F41" i="20"/>
  <c r="G41" i="20"/>
  <c r="H41" i="20"/>
  <c r="F42" i="20"/>
  <c r="G42" i="20"/>
  <c r="H4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19" i="20"/>
  <c r="G19" i="20"/>
  <c r="H19" i="20"/>
  <c r="F20" i="20"/>
  <c r="G20" i="20"/>
  <c r="H20" i="20"/>
  <c r="H7" i="20" l="1"/>
  <c r="H13" i="20"/>
  <c r="H12" i="20"/>
  <c r="H11" i="20"/>
  <c r="H10" i="20"/>
  <c r="H9" i="20"/>
  <c r="H8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7" i="20"/>
  <c r="C51" i="20"/>
  <c r="C55" i="20"/>
  <c r="C49" i="20"/>
  <c r="B53" i="20"/>
  <c r="B54" i="20"/>
  <c r="B52" i="20"/>
  <c r="B48" i="20"/>
  <c r="B41" i="20"/>
  <c r="B24" i="20"/>
  <c r="B47" i="20"/>
  <c r="B46" i="20"/>
  <c r="B45" i="20"/>
  <c r="B42" i="20"/>
  <c r="B31" i="20"/>
  <c r="B28" i="20"/>
  <c r="B55" i="20"/>
  <c r="B25" i="20"/>
  <c r="C41" i="20"/>
  <c r="C54" i="20"/>
  <c r="C39" i="20"/>
  <c r="B44" i="20"/>
  <c r="C35" i="20"/>
  <c r="B43" i="20"/>
  <c r="C52" i="20"/>
  <c r="C24" i="20"/>
  <c r="C48" i="20"/>
  <c r="C16" i="20"/>
  <c r="C47" i="20"/>
  <c r="C15" i="20"/>
  <c r="B51" i="20"/>
  <c r="B27" i="20"/>
  <c r="C46" i="20"/>
  <c r="B49" i="20"/>
  <c r="B26" i="20"/>
  <c r="C45" i="20"/>
  <c r="C42" i="20"/>
  <c r="C40" i="20"/>
  <c r="C53" i="20"/>
  <c r="C38" i="20"/>
  <c r="B39" i="20"/>
  <c r="C37" i="20"/>
  <c r="B40" i="20"/>
  <c r="B50" i="20"/>
  <c r="B32" i="20"/>
  <c r="C50" i="20"/>
  <c r="C36" i="20"/>
  <c r="B21" i="20"/>
  <c r="B36" i="20"/>
  <c r="B19" i="20"/>
  <c r="C31" i="20"/>
  <c r="C30" i="20"/>
  <c r="B38" i="20"/>
  <c r="B37" i="20"/>
  <c r="B20" i="20"/>
  <c r="C32" i="20"/>
  <c r="B35" i="20"/>
  <c r="B16" i="20"/>
  <c r="C44" i="20"/>
  <c r="B33" i="20"/>
  <c r="C43" i="20"/>
  <c r="C29" i="20"/>
  <c r="C28" i="20"/>
  <c r="B23" i="20"/>
  <c r="C27" i="20"/>
  <c r="C13" i="20"/>
  <c r="B34" i="20"/>
  <c r="B22" i="20"/>
  <c r="C26" i="20"/>
  <c r="C25" i="20"/>
  <c r="C23" i="20"/>
  <c r="B30" i="20"/>
  <c r="B18" i="20"/>
  <c r="C34" i="20"/>
  <c r="C22" i="20"/>
  <c r="B29" i="20"/>
  <c r="B17" i="20"/>
  <c r="C33" i="20"/>
  <c r="C21" i="20"/>
  <c r="B15" i="20"/>
  <c r="B13" i="20"/>
  <c r="B11" i="20"/>
  <c r="C20" i="20"/>
  <c r="C19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<sst xmlns="http://schemas.openxmlformats.org/spreadsheetml/2006/main" count="1613" uniqueCount="533">
  <si>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</si>
  <si>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</si>
  <si>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</si>
  <si>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</si>
  <si>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</si>
  <si>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</si>
  <si>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</si>
  <si>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</si>
  <si>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</si>
  <si>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</si>
  <si>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</si>
  <si>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</si>
  <si>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</si>
  <si>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</si>
  <si>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</si>
  <si>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</si>
  <si>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</si>
  <si>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</si>
  <si>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</si>
  <si>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</si>
  <si>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</si>
  <si>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</si>
  <si>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</si>
  <si>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</si>
  <si>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</si>
  <si>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</si>
  <si>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</si>
  <si>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</si>
  <si>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</si>
  <si>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</si>
  <si>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</si>
  <si>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</si>
  <si>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</si>
  <si>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</si>
  <si>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</si>
  <si>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</si>
  <si>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</si>
  <si>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</si>
  <si>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</si>
  <si>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</si>
  <si>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</si>
  <si>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</si>
  <si>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</si>
  <si>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</si>
  <si>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</si>
  <si>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</si>
  <si>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</si>
  <si>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</si>
  <si>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</si>
  <si>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</si>
  <si>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</si>
  <si>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</si>
  <si>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</si>
  <si>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</si>
  <si>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</si>
  <si>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</si>
  <si>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</si>
  <si>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</si>
  <si>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</si>
  <si>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</si>
  <si>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</si>
  <si>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</si>
  <si>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</si>
  <si>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</si>
  <si>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</si>
  <si>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</si>
  <si>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</si>
  <si>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</si>
  <si>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</si>
  <si>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</si>
  <si>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</si>
  <si>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</si>
  <si>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</si>
  <si>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</si>
  <si>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</si>
  <si>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</si>
  <si>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</si>
  <si>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</si>
  <si>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</si>
  <si>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</si>
  <si>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</si>
  <si>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</si>
  <si>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</si>
  <si>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</si>
  <si>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</si>
  <si>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</si>
  <si>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</si>
  <si>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</si>
  <si>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</si>
  <si>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</si>
  <si>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</si>
  <si>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</si>
  <si>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</si>
  <si>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</si>
  <si>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</si>
  <si>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</si>
  <si>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</si>
  <si>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</si>
  <si>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</si>
  <si>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</si>
  <si>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</si>
  <si>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</si>
  <si>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</si>
  <si>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</si>
  <si>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</si>
  <si>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</si>
  <si>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</si>
  <si>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</si>
  <si>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</si>
  <si>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</si>
  <si>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</si>
  <si>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</si>
  <si>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</si>
  <si>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</si>
  <si>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</si>
  <si>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</si>
  <si>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</si>
  <si>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</si>
  <si>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</si>
  <si>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</si>
  <si>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</si>
  <si>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</si>
  <si>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</si>
  <si>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</si>
  <si>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</si>
  <si>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</si>
  <si>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</si>
  <si>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</si>
  <si>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</si>
  <si>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</si>
  <si>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</si>
  <si>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</si>
  <si>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</si>
  <si>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</si>
  <si>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</si>
  <si>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</si>
  <si>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</si>
  <si>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</si>
  <si>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</si>
  <si>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</si>
  <si>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</si>
  <si>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</si>
  <si>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</si>
  <si>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</si>
  <si>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</si>
  <si>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</si>
  <si>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</si>
  <si>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</si>
  <si>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</si>
  <si>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</si>
  <si>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</si>
  <si>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</si>
  <si>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</si>
  <si>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</si>
  <si>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</si>
  <si>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</si>
  <si>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</si>
  <si>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</si>
  <si>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</si>
  <si>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</si>
  <si>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</si>
  <si>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</si>
  <si>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</si>
  <si>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</si>
  <si>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</si>
  <si>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</si>
  <si>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</si>
  <si>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</si>
  <si>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</si>
  <si>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</si>
  <si>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</si>
  <si>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</si>
  <si>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</si>
  <si>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</si>
  <si>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</si>
  <si>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</si>
  <si>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</si>
  <si>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</si>
  <si>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</si>
  <si>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</si>
  <si>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</si>
  <si>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</si>
  <si>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</si>
  <si>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</si>
  <si>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</si>
  <si>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</si>
  <si>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</si>
  <si>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</si>
  <si>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</si>
  <si>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</si>
  <si>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</si>
  <si>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</si>
  <si>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</si>
  <si>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</si>
  <si>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</si>
  <si>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</si>
  <si>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</si>
  <si>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</si>
  <si>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</si>
  <si>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</si>
  <si>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</si>
  <si>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</si>
  <si>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</si>
  <si>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</si>
  <si>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</si>
  <si>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</si>
  <si>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</si>
  <si>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</si>
  <si>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</si>
  <si>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</si>
  <si>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</si>
  <si>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</si>
  <si>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</si>
  <si>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</si>
  <si>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</si>
  <si>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</si>
  <si>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</si>
  <si>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</si>
  <si>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</si>
  <si>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</si>
  <si>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</si>
  <si>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</si>
  <si>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</si>
  <si>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</si>
  <si>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</si>
  <si>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</si>
  <si>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</si>
  <si>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</si>
  <si>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</si>
  <si>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</si>
  <si>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</si>
  <si>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</si>
  <si>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</si>
  <si>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</si>
  <si>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</si>
  <si>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</si>
  <si>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</si>
  <si>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</si>
  <si>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</si>
  <si>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</si>
  <si>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</si>
  <si>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</si>
  <si>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</si>
  <si>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</si>
  <si>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</si>
  <si>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</si>
  <si>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</si>
  <si>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Reporting Time : 9:20 AM</t>
  </si>
  <si>
    <t>East</t>
  </si>
  <si>
    <t>Bihar</t>
  </si>
  <si>
    <t>Chetana</t>
  </si>
  <si>
    <t>OBC</t>
  </si>
  <si>
    <t>MUSLIM</t>
  </si>
  <si>
    <t>Agriculture &amp; Farming</t>
  </si>
  <si>
    <t>02-Aug-2024</t>
  </si>
  <si>
    <t>HINDU</t>
  </si>
  <si>
    <t>12-Mar-2024</t>
  </si>
  <si>
    <t>GENERAL</t>
  </si>
  <si>
    <t>07-Dec-2023</t>
  </si>
  <si>
    <t>17-Jan-2024</t>
  </si>
  <si>
    <t>SC</t>
  </si>
  <si>
    <t>Unnati</t>
  </si>
  <si>
    <t>Animal Husbandry &amp; Poultry</t>
  </si>
  <si>
    <t>22-Aug-2024</t>
  </si>
  <si>
    <t>04-Oct-2024</t>
  </si>
  <si>
    <t>30-Apr-2024</t>
  </si>
  <si>
    <t>04-Mar-2024</t>
  </si>
  <si>
    <t>03</t>
  </si>
  <si>
    <t>03-Mar-2024</t>
  </si>
  <si>
    <t>Open</t>
  </si>
  <si>
    <t>&lt;= 2 Years</t>
  </si>
  <si>
    <t>2</t>
  </si>
  <si>
    <t>&gt; 2 to 4 Years</t>
  </si>
  <si>
    <t>23-Feb-2026</t>
  </si>
  <si>
    <t>1</t>
  </si>
  <si>
    <t>2.25 Yrs</t>
  </si>
  <si>
    <t>07 Dec 2023</t>
  </si>
  <si>
    <t>17 Jan 2024</t>
  </si>
  <si>
    <t>10-Mar-2024</t>
  </si>
  <si>
    <t>IL-1</t>
  </si>
  <si>
    <t>05</t>
  </si>
  <si>
    <t>07</t>
  </si>
  <si>
    <t>04</t>
  </si>
  <si>
    <t>04-Jan-2026</t>
  </si>
  <si>
    <t>04-Feb-2026</t>
  </si>
  <si>
    <t>1.85 Yrs</t>
  </si>
  <si>
    <t>30 Apr 2024</t>
  </si>
  <si>
    <t>10-Feb-2026</t>
  </si>
  <si>
    <t>31-Dec-2025</t>
  </si>
  <si>
    <t>30-Sep-2025</t>
  </si>
  <si>
    <t>Randhir Kumar/SF0059879</t>
  </si>
  <si>
    <t>No issue</t>
  </si>
  <si>
    <t>Dual Staff</t>
  </si>
  <si>
    <t>Available &amp; Updated</t>
  </si>
  <si>
    <t>BM</t>
  </si>
  <si>
    <t>BH3564</t>
  </si>
  <si>
    <t>Ashthawan</t>
  </si>
  <si>
    <t>Harnaut</t>
  </si>
  <si>
    <t>G-1</t>
  </si>
  <si>
    <t>G-2</t>
  </si>
  <si>
    <t>Subhash Chandra Bose</t>
  </si>
  <si>
    <t>SF0050671</t>
  </si>
  <si>
    <t>Sachin Kumar</t>
  </si>
  <si>
    <t>SF0097913</t>
  </si>
  <si>
    <t>BQM</t>
  </si>
  <si>
    <t>bihar sharif</t>
  </si>
  <si>
    <t>SF0095862</t>
  </si>
  <si>
    <t>Nitish Kumar</t>
  </si>
  <si>
    <t>JALALPUR</t>
  </si>
  <si>
    <t>620040 C1 Sunaina Gp Jalalpur Sohsarai1</t>
  </si>
  <si>
    <t>620040 C1 SUNAINA GP JALALPUR SOHSARAI222221 C1 G2</t>
  </si>
  <si>
    <t>SSF4624448</t>
  </si>
  <si>
    <t>near shiv Mandir Lohgani.sohsarai</t>
  </si>
  <si>
    <t>near shiv Mandir Lohgani.sohsarai C1</t>
  </si>
  <si>
    <t>near shiv Mandir Lohgani.sohsarai C1 Near Shiv Mandir Lohgani Rama Devi1</t>
  </si>
  <si>
    <t>SSF5000544</t>
  </si>
  <si>
    <t>SF0096449</t>
  </si>
  <si>
    <t>Hareram Sharma</t>
  </si>
  <si>
    <t>626018 C1</t>
  </si>
  <si>
    <t>626018 C1 Bihar Sharif1</t>
  </si>
  <si>
    <t>SSF3445059</t>
  </si>
  <si>
    <t>near shiv Mandir Lohgani.sohsarai C1 Rama Devi Lohangi V11</t>
  </si>
  <si>
    <t>SSF5387419</t>
  </si>
  <si>
    <t>SSF5387887</t>
  </si>
  <si>
    <t>near shiv Mandir rama deviLohgani.sohsarai2222222 C1 G2</t>
  </si>
  <si>
    <t>SSF5630657</t>
  </si>
  <si>
    <t>SSF5631159</t>
  </si>
  <si>
    <t>620040 C1 Gauri Gp Lohgani Khsganj1</t>
  </si>
  <si>
    <t>SSF5721821</t>
  </si>
  <si>
    <t>SSF5741991</t>
  </si>
  <si>
    <t>SSF5884941</t>
  </si>
  <si>
    <t>SSF6078116</t>
  </si>
  <si>
    <t>Fisheries</t>
  </si>
  <si>
    <t>SHEKHANA</t>
  </si>
  <si>
    <t>620040 C11 Simpi Khandakpar Vi11</t>
  </si>
  <si>
    <t>SSF6098683</t>
  </si>
  <si>
    <t>Sanitation Business</t>
  </si>
  <si>
    <t>Bihar Sharif H.O</t>
  </si>
  <si>
    <t>SF0092470</t>
  </si>
  <si>
    <t>Gautam Kumar</t>
  </si>
  <si>
    <t>pANITANKI</t>
  </si>
  <si>
    <t>620040 C6 Sohsarai Panitanki1</t>
  </si>
  <si>
    <t>SSF4342685</t>
  </si>
  <si>
    <t>SSF4406921</t>
  </si>
  <si>
    <t>SSF4412308</t>
  </si>
  <si>
    <t>620040222222pani tanki C6 G4</t>
  </si>
  <si>
    <t>SSF4778988</t>
  </si>
  <si>
    <t>Kathar tola</t>
  </si>
  <si>
    <t>620040 C7 Sohsrai Kathar Tola1</t>
  </si>
  <si>
    <t>SSF5143189</t>
  </si>
  <si>
    <t>620040 C11 Simpii Ji Khandarpar Vinay1</t>
  </si>
  <si>
    <t>SSF5178719</t>
  </si>
  <si>
    <t>SSF5326763</t>
  </si>
  <si>
    <t>620040 C6 PANNITANKI  C6 G5</t>
  </si>
  <si>
    <t>SSF5413026</t>
  </si>
  <si>
    <t>SSF5436942</t>
  </si>
  <si>
    <t>620040 panitanki punam ji C6 G6</t>
  </si>
  <si>
    <t>SSF5770260</t>
  </si>
  <si>
    <t>SSF5770820</t>
  </si>
  <si>
    <t>SHILPI RAJ</t>
  </si>
  <si>
    <t>SHAKILA VANO</t>
  </si>
  <si>
    <t>MUNNI DEVI</t>
  </si>
  <si>
    <t>NEELAM KUMARI</t>
  </si>
  <si>
    <t>RINKI KUMARI</t>
  </si>
  <si>
    <t>KHUSHBOO DEVI</t>
  </si>
  <si>
    <t>KUMKUM DEVI</t>
  </si>
  <si>
    <t>GAYATREE DEVI</t>
  </si>
  <si>
    <t>SAVITRI DEVI</t>
  </si>
  <si>
    <t>RUVI DEVI</t>
  </si>
  <si>
    <t>PHULO DEVI</t>
  </si>
  <si>
    <t>RAJNI DEVI</t>
  </si>
  <si>
    <t>KAVITA DEVI</t>
  </si>
  <si>
    <t>SHAMINA KHATUN</t>
  </si>
  <si>
    <t xml:space="preserve">MANCHAND DEVI </t>
  </si>
  <si>
    <t>RAMA DEVI</t>
  </si>
  <si>
    <t xml:space="preserve">LALSHA KUMARI </t>
  </si>
  <si>
    <t>SATYA DEVI</t>
  </si>
  <si>
    <t>NIRU KUMARI</t>
  </si>
  <si>
    <t>KRITI DEVI</t>
  </si>
  <si>
    <t>DIMPAL KUMARI</t>
  </si>
  <si>
    <t>HEMA KUMARI</t>
  </si>
  <si>
    <t>GUDDI DEVI</t>
  </si>
  <si>
    <t>25-Aug-2023</t>
  </si>
  <si>
    <t>2.54 Yrs</t>
  </si>
  <si>
    <t>25 Aug 2023</t>
  </si>
  <si>
    <t>03-Oct-2023</t>
  </si>
  <si>
    <t>22-Jul-2025</t>
  </si>
  <si>
    <t>28-Aug-2023</t>
  </si>
  <si>
    <t>2.53 Yrs</t>
  </si>
  <si>
    <t>28 Aug 2023</t>
  </si>
  <si>
    <t>13-Nov-2023</t>
  </si>
  <si>
    <t>2.32 Yrs</t>
  </si>
  <si>
    <t>13 Nov 2023</t>
  </si>
  <si>
    <t>27-Apr-2024</t>
  </si>
  <si>
    <t>30-Oct-2023</t>
  </si>
  <si>
    <t>2.36 Yrs</t>
  </si>
  <si>
    <t>30 Oct 2023</t>
  </si>
  <si>
    <t>03-Dec-2023</t>
  </si>
  <si>
    <t>04-Jan-2024</t>
  </si>
  <si>
    <t>03-Aug-2025</t>
  </si>
  <si>
    <t>03-Jan-2024</t>
  </si>
  <si>
    <t>2.18 Yrs</t>
  </si>
  <si>
    <t>03 Jan 2024</t>
  </si>
  <si>
    <t>02-Feb-2024</t>
  </si>
  <si>
    <t>27-Dec-2025</t>
  </si>
  <si>
    <t>28-Dec-2023</t>
  </si>
  <si>
    <t>2.20 Yrs</t>
  </si>
  <si>
    <t>28 Dec 2023</t>
  </si>
  <si>
    <t>03-Feb-2024</t>
  </si>
  <si>
    <t>2.14 Yrs</t>
  </si>
  <si>
    <t>06-Apr-2025</t>
  </si>
  <si>
    <t>21-Jun-2024</t>
  </si>
  <si>
    <t>3.04 Yrs</t>
  </si>
  <si>
    <t>24 Feb 2023</t>
  </si>
  <si>
    <t>08-Mar-2025</t>
  </si>
  <si>
    <t>27-Jan-2024</t>
  </si>
  <si>
    <t>2.12 Yrs</t>
  </si>
  <si>
    <t>27 Jan 2024</t>
  </si>
  <si>
    <t>05-May-2025</t>
  </si>
  <si>
    <t>25-Jan-2024</t>
  </si>
  <si>
    <t>25 Jan 2024</t>
  </si>
  <si>
    <t>02-Feb-2025</t>
  </si>
  <si>
    <t>30-Jan-2024</t>
  </si>
  <si>
    <t>2.11 Yrs</t>
  </si>
  <si>
    <t>30 Jan 2024</t>
  </si>
  <si>
    <t>2.10 Yrs</t>
  </si>
  <si>
    <t>02 Feb 2024</t>
  </si>
  <si>
    <t>18-Feb-2026</t>
  </si>
  <si>
    <t>23-Feb-2024</t>
  </si>
  <si>
    <t>2.04 Yrs</t>
  </si>
  <si>
    <t>23 Feb 2024</t>
  </si>
  <si>
    <t>04-Apr-2024</t>
  </si>
  <si>
    <t>04-Jan-2025</t>
  </si>
  <si>
    <t>15-May-2025</t>
  </si>
  <si>
    <t>1.99 Yrs</t>
  </si>
  <si>
    <t>12 Mar 2024</t>
  </si>
  <si>
    <t>08-Mar-2024</t>
  </si>
  <si>
    <t>2.00 Yrs</t>
  </si>
  <si>
    <t>08 Mar 2024</t>
  </si>
  <si>
    <t>10 Mar 2024</t>
  </si>
  <si>
    <t>03-Apr-2024</t>
  </si>
  <si>
    <t>24-Aug-2024</t>
  </si>
  <si>
    <t>29-Mar-2024</t>
  </si>
  <si>
    <t>1.95 Yrs</t>
  </si>
  <si>
    <t>29 Mar 2024</t>
  </si>
  <si>
    <t>02-May-2024</t>
  </si>
  <si>
    <t>13-Aug-2024</t>
  </si>
  <si>
    <t>1.86 Yrs</t>
  </si>
  <si>
    <t>04-Jun-2024</t>
  </si>
  <si>
    <t>09-Jun-2025</t>
  </si>
  <si>
    <t>01-May-2024</t>
  </si>
  <si>
    <t>01 May 2024</t>
  </si>
  <si>
    <t>03-Jun-2024</t>
  </si>
  <si>
    <t>01-Sep-2024</t>
  </si>
  <si>
    <t>31-Mar-2025</t>
  </si>
  <si>
    <t>30-Jun-2025</t>
  </si>
  <si>
    <t>31-Dec-2024</t>
  </si>
  <si>
    <t>7644913280</t>
  </si>
  <si>
    <t>7488809116</t>
  </si>
  <si>
    <t>9508408795</t>
  </si>
  <si>
    <t>6203104432</t>
  </si>
  <si>
    <t>7541029367</t>
  </si>
  <si>
    <t>8292468527</t>
  </si>
  <si>
    <t>8745890330</t>
  </si>
  <si>
    <t>8235843980</t>
  </si>
  <si>
    <t>9234947023</t>
  </si>
  <si>
    <t>8340281404</t>
  </si>
  <si>
    <t>7209181850</t>
  </si>
  <si>
    <t>9122930308</t>
  </si>
  <si>
    <t>8235827299</t>
  </si>
  <si>
    <t>7484979003</t>
  </si>
  <si>
    <t>8235746340</t>
  </si>
  <si>
    <t>9546028967</t>
  </si>
  <si>
    <t>8210613813</t>
  </si>
  <si>
    <t>8797274488</t>
  </si>
  <si>
    <t>9102575611</t>
  </si>
  <si>
    <t>8797280597</t>
  </si>
  <si>
    <t>9430948593</t>
  </si>
  <si>
    <t>7903186839</t>
  </si>
  <si>
    <t>7484019187</t>
  </si>
  <si>
    <t>Already CLV done and entry posted in Fimo.</t>
  </si>
  <si>
    <t>Signature not identified</t>
  </si>
  <si>
    <t>EMI collected on Dated-3-9-24(2240),3-10-24(2240),3-11-24(2240),3-12-24(2240) and 3-1-25 but Entry not posted in Fimo.</t>
  </si>
  <si>
    <t>EMI collected on Dated-4-1-25 and 4-2-25 but entry not posted in Fimo.</t>
  </si>
  <si>
    <t>EMI collected on Dated-17/11/24(4480),13/1/25(2240),18/2/25(2240),13/3/25(2240),16/4/25(2240),17/5/25(2240) but not posted in Fimo.</t>
  </si>
  <si>
    <t>EMI collected on Dated-3/9/24(2240),3/10/24(2240),3/11/24(2240),3/12/24(2240),3/1/25(2240),3/2/25(2240) and 3/3/25(2240),3/4/25(2240) but not posted in Fimo.</t>
  </si>
  <si>
    <t>EMI collected on Dated-04/04/2024(Rs.2400) but not posted in Fimo.</t>
  </si>
  <si>
    <t>EMI collected on Dated-Dated-03/9/24(2240),3/10/24(2240),3/11/24(2240),3/12/24(2240),3/1/25(2240),3/2/25(2240),3/3/25(2240),3/4/25(2240) but not posted in Fimo.</t>
  </si>
  <si>
    <t>EMI collected on Dated-6-2-25(2240),6/3/25(2240) and 6/4/25(2240) but not posted in Fimo.</t>
  </si>
  <si>
    <t>EMI collected on Dated-3/9/24(2240),3/10/24(2240),3/11/24(2240),3/12/24(2240),3/1/25(2240),3/2/25(2240) and 3/3/25(2240) but not posted in Fimo.</t>
  </si>
  <si>
    <t>EMI collected on Dated-3/9/24(2240),3/10/24(2240),3/11/24(2240),3/12/24(2240),3/1/25(2240),but not posted in Fimo.</t>
  </si>
  <si>
    <t>EMI collected on Dated-3-11-24(2240),3-12-24(2240),3-4-25(2240),but not posted in Fimo.</t>
  </si>
  <si>
    <t>EMI collected on Dated 4-11-24(2240) and 4-12-24(2240) but not posted in Fimo.</t>
  </si>
  <si>
    <t>SSF5102086</t>
  </si>
  <si>
    <t>2.19 Yrs</t>
  </si>
  <si>
    <t>29 Dec 2023</t>
  </si>
  <si>
    <t>07-Apr-2025</t>
  </si>
  <si>
    <t>9241517993</t>
  </si>
  <si>
    <t>As per borrower she paid all disbursement to staff Suryakant Kumar but Amount of Rs.17000 UPI evidence available with borrower. Fraud Date-02/10/2024.</t>
  </si>
  <si>
    <t>EMI collected on Dated-3/9/24(2240) but not posted in Fimo.</t>
  </si>
  <si>
    <t>EMI collected on Dated-3/10/24(2240) but not posted in Fimo.</t>
  </si>
  <si>
    <t>EMI collected on Dated-3/11/24(2240) but not posted in Fimo.</t>
  </si>
  <si>
    <t>EMI collected on Dated-3/12/24(2240) but not posted in Fimo.</t>
  </si>
  <si>
    <t>EMI collected on Dated-3/1/25 (2240) but not posted in Fimo.</t>
  </si>
  <si>
    <t>EMI collected on Dated-3/2/25 (2240) but not posted in Fimo.</t>
  </si>
  <si>
    <t>EMI collected on Dated-3/3/25 (2240) but not posted in Fimo.</t>
  </si>
  <si>
    <t>EMI collected on Dated-3/4/25 (2240) but not posted in Fimo.</t>
  </si>
  <si>
    <t>Suryakant Kumar</t>
  </si>
  <si>
    <t>SF0081161</t>
  </si>
  <si>
    <t>Credit Assistant</t>
  </si>
  <si>
    <t>FN25-26-03692</t>
  </si>
  <si>
    <t>EMI collected on Dated-17/11/24(4480) but not posted in Fimo.</t>
  </si>
  <si>
    <t>EMI collected on Dated-13/01/25 (2240) but not posted in Fimo.</t>
  </si>
  <si>
    <t>EMI collected on Dated-13/02/25 (2240) but not posted in Fimo.</t>
  </si>
  <si>
    <t>EMI collected on Dated-13/03/25 (2240) but not posted in Fimo.</t>
  </si>
  <si>
    <t>EMI collected on Dated-13/04/25 (2240) but not posted in Fimo.</t>
  </si>
  <si>
    <t>EMI collected on Dated-13/05/25 (2240) but not posted in Fimo.</t>
  </si>
  <si>
    <t>EMI collected on Dated-6-2-25(2240) but not posted in Fimo.</t>
  </si>
  <si>
    <t>EMI collected on Dated-6-3-25(2240) but not posted in Fimo.</t>
  </si>
  <si>
    <t>EMI collected on Dated-6-4-25(2240) but not posted in Fimo.</t>
  </si>
  <si>
    <t>EMI collected on Dated-3-11-24 but not posted in Fimo.</t>
  </si>
  <si>
    <t>EMI collected on Dated-3-12-24 but not posted in Fimo.</t>
  </si>
  <si>
    <t>EMI collected on Dated-03-04-25 but not posted in Fimo.</t>
  </si>
  <si>
    <t>EMI collected on Dated- 4-2-25 but entry not posted in Fimo.</t>
  </si>
  <si>
    <t>EMI collected on Dated- 4-12-24(2240) but not posted in Fimo.</t>
  </si>
  <si>
    <t>EMI collected on Dated-04/04/2024(Rs.2400) in old Loan ID-350730246 but not posted in Fimo.</t>
  </si>
  <si>
    <t>FIR Filled</t>
  </si>
  <si>
    <t>Business</t>
  </si>
  <si>
    <t>Dileep Kumar Sharma/SF0081511</t>
  </si>
  <si>
    <t>Rajesh Kumar/SF0050524</t>
  </si>
  <si>
    <t>Terminated</t>
  </si>
  <si>
    <t>Completed-Report Submitted</t>
  </si>
  <si>
    <t>1.Business team raised a complain that Staff Suryakant Kumar/SF0081161 had collected the EMI amount and not posted in Fimo.
2.The Comaplain team register a complain vide complain no- FN25-26-03692.
3.FRM team conduct a case load verification and identified that total Rs.131720 amount collected from borrower but  amount not posted in Fimo .Total Fraud amount is-Rs.131720/-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</si>
</sst>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Harnaut</v>
      </c>
      <c r="G5" s="61">
        <v>46056</v>
      </c>
      <c r="H5" s="106" t="s">
        <v>527</v>
      </c>
      <c r="I5" s="61">
        <v>46056</v>
      </c>
      <c r="J5" s="74" t="str">
        <f>IF('Physical Cash at Safe'!D28="Yes",'Physical Cash at Safe'!E28,IF('Borrower Wise Details'!D5&lt;&gt;"",'Borrower Wise Details'!D5,""))</f>
        <v>FN25-26-03692</v>
      </c>
      <c r="K5" s="81">
        <v>1</v>
      </c>
      <c r="L5" s="82">
        <v>88200</v>
      </c>
      <c r="M5" s="82">
        <v>0</v>
      </c>
      <c r="N5" s="82" t="s">
        <v>528</v>
      </c>
      <c r="O5" s="82" t="s">
        <v>529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530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531</v>
      </c>
      <c r="Z5" s="61">
        <v>46091</v>
      </c>
      <c r="AA5" s="61">
        <v>46093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131720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131720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46097</v>
      </c>
      <c r="AH5" s="70" t="s">
        <v>532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131720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131720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131720</v>
      </c>
      <c r="Q5" s="49"/>
      <c r="R5" s="84" t="s">
        <v>526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295</v>
      </c>
      <c r="B4" s="41" t="s">
        <v>296</v>
      </c>
      <c r="C4" s="41" t="s">
        <v>297</v>
      </c>
      <c r="D4" s="41" t="s">
        <v>297</v>
      </c>
      <c r="E4" s="41" t="s">
        <v>297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46724</v>
      </c>
      <c r="D19" s="30" t="s">
        <v>76</v>
      </c>
      <c r="E19" s="31">
        <f>SUM(E10:E18)</f>
        <v>46724</v>
      </c>
    </row>
    <row r="20" spans="1:5" ht="30" customHeight="1" x14ac:dyDescent="0.35">
      <c r="A20" s="150" t="s">
        <v>97</v>
      </c>
      <c r="B20" s="151"/>
      <c r="C20" s="32">
        <v>46724</v>
      </c>
      <c r="D20" s="33" t="s">
        <v>91</v>
      </c>
      <c r="E20" s="34">
        <v>0</v>
      </c>
    </row>
    <row r="21" spans="1:5" ht="30" customHeight="1" x14ac:dyDescent="0.35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7"/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" customHeight="1" x14ac:dyDescent="0.35">
      <c r="A30" s="126"/>
      <c r="B30" s="126"/>
      <c r="C30" s="127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218</v>
      </c>
      <c r="B32" s="38" t="s">
        <v>292</v>
      </c>
      <c r="C32" s="37" t="s">
        <v>82</v>
      </c>
      <c r="D32" s="160" t="s">
        <v>293</v>
      </c>
      <c r="E32" s="161"/>
    </row>
    <row r="33" spans="1:5" ht="18" customHeight="1" x14ac:dyDescent="0.35">
      <c r="A33" s="37" t="s">
        <v>83</v>
      </c>
      <c r="B33" s="133" t="s">
        <v>298</v>
      </c>
      <c r="C33" s="39" t="s">
        <v>84</v>
      </c>
      <c r="D33" s="154" t="s">
        <v>299</v>
      </c>
      <c r="E33" s="155"/>
    </row>
    <row r="34" spans="1:5" ht="26" x14ac:dyDescent="0.35">
      <c r="A34" s="39" t="s">
        <v>219</v>
      </c>
      <c r="B34" s="130" t="s">
        <v>300</v>
      </c>
      <c r="C34" s="39" t="s">
        <v>220</v>
      </c>
      <c r="D34" s="156" t="s">
        <v>302</v>
      </c>
      <c r="E34" s="157"/>
    </row>
    <row r="35" spans="1:5" ht="26" x14ac:dyDescent="0.35">
      <c r="A35" s="39" t="s">
        <v>221</v>
      </c>
      <c r="B35" s="130" t="s">
        <v>301</v>
      </c>
      <c r="C35" s="39" t="s">
        <v>223</v>
      </c>
      <c r="D35" s="156" t="s">
        <v>303</v>
      </c>
      <c r="E35" s="157"/>
    </row>
    <row r="36" spans="1:5" ht="25.5" customHeight="1" x14ac:dyDescent="0.35">
      <c r="A36" s="39" t="s">
        <v>222</v>
      </c>
      <c r="B36" s="130" t="s">
        <v>294</v>
      </c>
      <c r="C36" s="39" t="s">
        <v>224</v>
      </c>
      <c r="D36" s="158" t="s">
        <v>304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F9" sqref="F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2" t="s">
        <v>510</v>
      </c>
      <c r="E5" s="65">
        <v>46091</v>
      </c>
      <c r="F5" s="134" t="s">
        <v>507</v>
      </c>
      <c r="G5" s="135" t="s">
        <v>508</v>
      </c>
      <c r="H5" s="49" t="s">
        <v>509</v>
      </c>
      <c r="I5" s="119" t="s">
        <v>333</v>
      </c>
      <c r="J5" s="119" t="s">
        <v>351</v>
      </c>
      <c r="K5" s="119" t="s">
        <v>366</v>
      </c>
      <c r="L5" s="11">
        <v>354362732</v>
      </c>
      <c r="M5" s="65" t="s">
        <v>405</v>
      </c>
      <c r="N5" s="123">
        <v>42000</v>
      </c>
      <c r="O5" s="123">
        <v>2240</v>
      </c>
      <c r="P5" s="120" t="s">
        <v>139</v>
      </c>
      <c r="Q5" s="80">
        <v>45538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499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FN25-26-03692</v>
      </c>
      <c r="E6" s="65">
        <v>46091</v>
      </c>
      <c r="F6" s="38" t="str">
        <f>IF(J6&lt;&gt;"", $F$5, "")</f>
        <v>Suryakant Kumar</v>
      </c>
      <c r="G6" s="49" t="str">
        <f>IF(J6&lt;&gt;"", $G$5, "")</f>
        <v>SF0081161</v>
      </c>
      <c r="H6" s="49" t="str">
        <f t="shared" ref="H6:H13" si="1">IF(J6&lt;&gt;"", $H$5, "")</f>
        <v>Credit Assistant</v>
      </c>
      <c r="I6" s="119" t="s">
        <v>333</v>
      </c>
      <c r="J6" s="119" t="s">
        <v>351</v>
      </c>
      <c r="K6" s="119" t="s">
        <v>366</v>
      </c>
      <c r="L6" s="11">
        <v>354362732</v>
      </c>
      <c r="M6" s="65" t="s">
        <v>405</v>
      </c>
      <c r="N6" s="123">
        <v>42000</v>
      </c>
      <c r="O6" s="123">
        <v>2240</v>
      </c>
      <c r="P6" s="120" t="s">
        <v>139</v>
      </c>
      <c r="Q6" s="80">
        <v>45568</v>
      </c>
      <c r="R6" s="123">
        <v>2240</v>
      </c>
      <c r="S6" s="123">
        <v>0</v>
      </c>
      <c r="T6" s="123">
        <v>0</v>
      </c>
      <c r="U6" s="124">
        <f t="shared" ref="U6:U69" si="2">IF(AND(ISBLANK(R6),ISBLANK(S6),ISBLANK(T6)),"",R6-(S6+T6))</f>
        <v>2240</v>
      </c>
      <c r="V6" s="116" t="s">
        <v>201</v>
      </c>
      <c r="W6" s="121" t="s">
        <v>500</v>
      </c>
    </row>
    <row r="7" spans="1:23" ht="25" customHeight="1" x14ac:dyDescent="0.3">
      <c r="A7" s="64">
        <v>3</v>
      </c>
      <c r="B7" s="60" t="str">
        <f t="shared" ref="B7:B70" si="3">IF(J7&lt;&gt;"", $B$5, "")</f>
        <v>BH3564</v>
      </c>
      <c r="C7" s="118" t="str">
        <f t="shared" ref="C7:C70" si="4">IF(J7&lt;&gt;"", $C$5, "")</f>
        <v>Ashthawan</v>
      </c>
      <c r="D7" s="41" t="str">
        <f t="shared" ref="D7:D70" si="5">IF(J7&lt;&gt;"", $D$5, "")</f>
        <v>FN25-26-03692</v>
      </c>
      <c r="E7" s="65">
        <v>46091</v>
      </c>
      <c r="F7" s="38" t="str">
        <f t="shared" ref="F7:F70" si="6">IF(J7&lt;&gt;"", $F$5, "")</f>
        <v>Suryakant Kumar</v>
      </c>
      <c r="G7" s="49" t="str">
        <f t="shared" ref="G7:G70" si="7">IF(J7&lt;&gt;"", $G$5, "")</f>
        <v>SF0081161</v>
      </c>
      <c r="H7" s="49" t="str">
        <f t="shared" ref="H7" si="8">IF(J7&lt;&gt;"", $H$5, "")</f>
        <v>Credit Assistant</v>
      </c>
      <c r="I7" s="119" t="s">
        <v>333</v>
      </c>
      <c r="J7" s="119" t="s">
        <v>351</v>
      </c>
      <c r="K7" s="119" t="s">
        <v>366</v>
      </c>
      <c r="L7" s="11">
        <v>354362732</v>
      </c>
      <c r="M7" s="65" t="s">
        <v>405</v>
      </c>
      <c r="N7" s="123">
        <v>42000</v>
      </c>
      <c r="O7" s="123">
        <v>2240</v>
      </c>
      <c r="P7" s="120" t="s">
        <v>139</v>
      </c>
      <c r="Q7" s="80">
        <v>45599</v>
      </c>
      <c r="R7" s="123">
        <v>2240</v>
      </c>
      <c r="S7" s="123">
        <v>0</v>
      </c>
      <c r="T7" s="123">
        <v>0</v>
      </c>
      <c r="U7" s="124">
        <f t="shared" si="2"/>
        <v>2240</v>
      </c>
      <c r="V7" s="116" t="s">
        <v>201</v>
      </c>
      <c r="W7" s="121" t="s">
        <v>501</v>
      </c>
    </row>
    <row r="8" spans="1:23" ht="25" customHeight="1" x14ac:dyDescent="0.3">
      <c r="A8" s="64">
        <v>4</v>
      </c>
      <c r="B8" s="60" t="str">
        <f t="shared" si="3"/>
        <v>BH3564</v>
      </c>
      <c r="C8" s="118" t="str">
        <f t="shared" si="4"/>
        <v>Ashthawan</v>
      </c>
      <c r="D8" s="41" t="str">
        <f t="shared" si="5"/>
        <v>FN25-26-03692</v>
      </c>
      <c r="E8" s="65">
        <v>46091</v>
      </c>
      <c r="F8" s="38" t="str">
        <f t="shared" si="6"/>
        <v>Suryakant Kumar</v>
      </c>
      <c r="G8" s="49" t="str">
        <f t="shared" si="7"/>
        <v>SF0081161</v>
      </c>
      <c r="H8" s="49" t="str">
        <f t="shared" si="1"/>
        <v>Credit Assistant</v>
      </c>
      <c r="I8" s="119" t="s">
        <v>333</v>
      </c>
      <c r="J8" s="119" t="s">
        <v>351</v>
      </c>
      <c r="K8" s="119" t="s">
        <v>366</v>
      </c>
      <c r="L8" s="11">
        <v>354362732</v>
      </c>
      <c r="M8" s="65" t="s">
        <v>405</v>
      </c>
      <c r="N8" s="123">
        <v>42000</v>
      </c>
      <c r="O8" s="123">
        <v>2240</v>
      </c>
      <c r="P8" s="120" t="s">
        <v>139</v>
      </c>
      <c r="Q8" s="80">
        <v>45629</v>
      </c>
      <c r="R8" s="123">
        <v>2240</v>
      </c>
      <c r="S8" s="123">
        <v>0</v>
      </c>
      <c r="T8" s="123">
        <v>0</v>
      </c>
      <c r="U8" s="124">
        <f t="shared" si="2"/>
        <v>2240</v>
      </c>
      <c r="V8" s="116" t="s">
        <v>201</v>
      </c>
      <c r="W8" s="121" t="s">
        <v>502</v>
      </c>
    </row>
    <row r="9" spans="1:23" ht="25" customHeight="1" x14ac:dyDescent="0.3">
      <c r="A9" s="64">
        <v>5</v>
      </c>
      <c r="B9" s="60" t="str">
        <f t="shared" si="3"/>
        <v>BH3564</v>
      </c>
      <c r="C9" s="118" t="str">
        <f t="shared" si="4"/>
        <v>Ashthawan</v>
      </c>
      <c r="D9" s="41" t="str">
        <f t="shared" si="5"/>
        <v>FN25-26-03692</v>
      </c>
      <c r="E9" s="65">
        <v>46091</v>
      </c>
      <c r="F9" s="38" t="str">
        <f t="shared" si="6"/>
        <v>Suryakant Kumar</v>
      </c>
      <c r="G9" s="49" t="str">
        <f t="shared" si="7"/>
        <v>SF0081161</v>
      </c>
      <c r="H9" s="49" t="str">
        <f t="shared" si="1"/>
        <v>Credit Assistant</v>
      </c>
      <c r="I9" s="119" t="s">
        <v>333</v>
      </c>
      <c r="J9" s="119" t="s">
        <v>351</v>
      </c>
      <c r="K9" s="119" t="s">
        <v>366</v>
      </c>
      <c r="L9" s="11">
        <v>354362732</v>
      </c>
      <c r="M9" s="65" t="s">
        <v>405</v>
      </c>
      <c r="N9" s="123">
        <v>42000</v>
      </c>
      <c r="O9" s="123">
        <v>2240</v>
      </c>
      <c r="P9" s="120" t="s">
        <v>139</v>
      </c>
      <c r="Q9" s="80">
        <v>45660</v>
      </c>
      <c r="R9" s="123">
        <v>2240</v>
      </c>
      <c r="S9" s="123">
        <v>0</v>
      </c>
      <c r="T9" s="123">
        <v>0</v>
      </c>
      <c r="U9" s="124">
        <f t="shared" si="2"/>
        <v>2240</v>
      </c>
      <c r="V9" s="116" t="s">
        <v>201</v>
      </c>
      <c r="W9" s="121" t="s">
        <v>503</v>
      </c>
    </row>
    <row r="10" spans="1:23" ht="25" customHeight="1" x14ac:dyDescent="0.3">
      <c r="A10" s="64">
        <v>6</v>
      </c>
      <c r="B10" s="60" t="str">
        <f t="shared" si="3"/>
        <v>BH3564</v>
      </c>
      <c r="C10" s="118" t="str">
        <f t="shared" si="4"/>
        <v>Ashthawan</v>
      </c>
      <c r="D10" s="41" t="str">
        <f t="shared" si="5"/>
        <v>FN25-26-03692</v>
      </c>
      <c r="E10" s="65">
        <v>46091</v>
      </c>
      <c r="F10" s="38" t="str">
        <f t="shared" si="6"/>
        <v>Suryakant Kumar</v>
      </c>
      <c r="G10" s="49" t="str">
        <f t="shared" si="7"/>
        <v>SF0081161</v>
      </c>
      <c r="H10" s="49" t="str">
        <f t="shared" si="1"/>
        <v>Credit Assistant</v>
      </c>
      <c r="I10" s="119" t="s">
        <v>333</v>
      </c>
      <c r="J10" s="119" t="s">
        <v>351</v>
      </c>
      <c r="K10" s="119" t="s">
        <v>366</v>
      </c>
      <c r="L10" s="11">
        <v>354362732</v>
      </c>
      <c r="M10" s="65" t="s">
        <v>405</v>
      </c>
      <c r="N10" s="123">
        <v>42000</v>
      </c>
      <c r="O10" s="123">
        <v>2240</v>
      </c>
      <c r="P10" s="120" t="s">
        <v>139</v>
      </c>
      <c r="Q10" s="80">
        <v>45691</v>
      </c>
      <c r="R10" s="123">
        <v>2240</v>
      </c>
      <c r="S10" s="123">
        <v>0</v>
      </c>
      <c r="T10" s="123">
        <v>0</v>
      </c>
      <c r="U10" s="124">
        <f t="shared" si="2"/>
        <v>2240</v>
      </c>
      <c r="V10" s="116" t="s">
        <v>201</v>
      </c>
      <c r="W10" s="121" t="s">
        <v>504</v>
      </c>
    </row>
    <row r="11" spans="1:23" ht="25" customHeight="1" x14ac:dyDescent="0.3">
      <c r="A11" s="64">
        <v>7</v>
      </c>
      <c r="B11" s="60" t="str">
        <f t="shared" si="3"/>
        <v>BH3564</v>
      </c>
      <c r="C11" s="118" t="str">
        <f t="shared" si="4"/>
        <v>Ashthawan</v>
      </c>
      <c r="D11" s="41" t="str">
        <f t="shared" si="5"/>
        <v>FN25-26-03692</v>
      </c>
      <c r="E11" s="65">
        <v>46091</v>
      </c>
      <c r="F11" s="38" t="str">
        <f t="shared" si="6"/>
        <v>Suryakant Kumar</v>
      </c>
      <c r="G11" s="49" t="str">
        <f t="shared" si="7"/>
        <v>SF0081161</v>
      </c>
      <c r="H11" s="49" t="str">
        <f t="shared" si="1"/>
        <v>Credit Assistant</v>
      </c>
      <c r="I11" s="119" t="s">
        <v>333</v>
      </c>
      <c r="J11" s="119" t="s">
        <v>351</v>
      </c>
      <c r="K11" s="119" t="s">
        <v>366</v>
      </c>
      <c r="L11" s="11">
        <v>354362732</v>
      </c>
      <c r="M11" s="65" t="s">
        <v>405</v>
      </c>
      <c r="N11" s="123">
        <v>42000</v>
      </c>
      <c r="O11" s="123">
        <v>2240</v>
      </c>
      <c r="P11" s="120" t="s">
        <v>139</v>
      </c>
      <c r="Q11" s="80">
        <v>45719</v>
      </c>
      <c r="R11" s="123">
        <v>2240</v>
      </c>
      <c r="S11" s="123">
        <v>0</v>
      </c>
      <c r="T11" s="123">
        <v>0</v>
      </c>
      <c r="U11" s="124">
        <f t="shared" si="2"/>
        <v>2240</v>
      </c>
      <c r="V11" s="116" t="s">
        <v>201</v>
      </c>
      <c r="W11" s="121" t="s">
        <v>505</v>
      </c>
    </row>
    <row r="12" spans="1:23" ht="25" customHeight="1" x14ac:dyDescent="0.3">
      <c r="A12" s="64">
        <v>8</v>
      </c>
      <c r="B12" s="60" t="str">
        <f t="shared" si="3"/>
        <v>BH3564</v>
      </c>
      <c r="C12" s="118" t="str">
        <f t="shared" si="4"/>
        <v>Ashthawan</v>
      </c>
      <c r="D12" s="41" t="str">
        <f t="shared" si="5"/>
        <v>FN25-26-03692</v>
      </c>
      <c r="E12" s="65">
        <v>46091</v>
      </c>
      <c r="F12" s="38" t="str">
        <f t="shared" si="6"/>
        <v>Suryakant Kumar</v>
      </c>
      <c r="G12" s="49" t="str">
        <f t="shared" si="7"/>
        <v>SF0081161</v>
      </c>
      <c r="H12" s="49" t="str">
        <f t="shared" si="1"/>
        <v>Credit Assistant</v>
      </c>
      <c r="I12" s="119" t="s">
        <v>333</v>
      </c>
      <c r="J12" s="119" t="s">
        <v>351</v>
      </c>
      <c r="K12" s="119" t="s">
        <v>366</v>
      </c>
      <c r="L12" s="11">
        <v>354362732</v>
      </c>
      <c r="M12" s="65" t="s">
        <v>405</v>
      </c>
      <c r="N12" s="123">
        <v>42000</v>
      </c>
      <c r="O12" s="123">
        <v>2240</v>
      </c>
      <c r="P12" s="120" t="s">
        <v>139</v>
      </c>
      <c r="Q12" s="80">
        <v>45750</v>
      </c>
      <c r="R12" s="123">
        <v>2240</v>
      </c>
      <c r="S12" s="123">
        <v>0</v>
      </c>
      <c r="T12" s="123">
        <v>0</v>
      </c>
      <c r="U12" s="124">
        <f t="shared" si="2"/>
        <v>2240</v>
      </c>
      <c r="V12" s="116" t="s">
        <v>201</v>
      </c>
      <c r="W12" s="121" t="s">
        <v>506</v>
      </c>
    </row>
    <row r="13" spans="1:23" ht="25" customHeight="1" x14ac:dyDescent="0.3">
      <c r="A13" s="64">
        <v>9</v>
      </c>
      <c r="B13" s="60" t="str">
        <f t="shared" si="3"/>
        <v>BH3564</v>
      </c>
      <c r="C13" s="118" t="str">
        <f t="shared" si="4"/>
        <v>Ashthawan</v>
      </c>
      <c r="D13" s="41" t="str">
        <f t="shared" si="5"/>
        <v>FN25-26-03692</v>
      </c>
      <c r="E13" s="65">
        <v>46092</v>
      </c>
      <c r="F13" s="38" t="str">
        <f t="shared" si="6"/>
        <v>Suryakant Kumar</v>
      </c>
      <c r="G13" s="49" t="str">
        <f t="shared" si="7"/>
        <v>SF0081161</v>
      </c>
      <c r="H13" s="49" t="str">
        <f t="shared" si="1"/>
        <v>Credit Assistant</v>
      </c>
      <c r="I13" s="119" t="s">
        <v>340</v>
      </c>
      <c r="J13" s="119" t="s">
        <v>355</v>
      </c>
      <c r="K13" s="119" t="s">
        <v>372</v>
      </c>
      <c r="L13" s="11">
        <v>354973866</v>
      </c>
      <c r="M13" s="65" t="s">
        <v>403</v>
      </c>
      <c r="N13" s="123">
        <v>42000</v>
      </c>
      <c r="O13" s="123">
        <v>2240</v>
      </c>
      <c r="P13" s="120" t="s">
        <v>139</v>
      </c>
      <c r="Q13" s="80">
        <v>45538</v>
      </c>
      <c r="R13" s="123">
        <v>2240</v>
      </c>
      <c r="S13" s="123">
        <v>0</v>
      </c>
      <c r="T13" s="123">
        <v>0</v>
      </c>
      <c r="U13" s="124">
        <f t="shared" si="2"/>
        <v>2240</v>
      </c>
      <c r="V13" s="116" t="s">
        <v>201</v>
      </c>
      <c r="W13" s="121" t="s">
        <v>499</v>
      </c>
    </row>
    <row r="14" spans="1:23" ht="25" customHeight="1" x14ac:dyDescent="0.3">
      <c r="A14" s="64">
        <v>10</v>
      </c>
      <c r="B14" s="60" t="str">
        <f t="shared" si="3"/>
        <v>BH3564</v>
      </c>
      <c r="C14" s="118" t="str">
        <f t="shared" si="4"/>
        <v>Ashthawan</v>
      </c>
      <c r="D14" s="41" t="str">
        <f t="shared" si="5"/>
        <v>FN25-26-03692</v>
      </c>
      <c r="E14" s="65">
        <v>46092</v>
      </c>
      <c r="F14" s="38" t="str">
        <f t="shared" ref="F14:F20" si="9">IF(J14&lt;&gt;"", $F$5, "")</f>
        <v>Suryakant Kumar</v>
      </c>
      <c r="G14" s="49" t="str">
        <f t="shared" ref="G14:G20" si="10">IF(J14&lt;&gt;"", $G$5, "")</f>
        <v>SF0081161</v>
      </c>
      <c r="H14" s="49" t="str">
        <f t="shared" ref="H14:H20" si="11">IF(J14&lt;&gt;"", $H$5, "")</f>
        <v>Credit Assistant</v>
      </c>
      <c r="I14" s="119" t="s">
        <v>340</v>
      </c>
      <c r="J14" s="119" t="s">
        <v>355</v>
      </c>
      <c r="K14" s="119" t="s">
        <v>372</v>
      </c>
      <c r="L14" s="11">
        <v>354973866</v>
      </c>
      <c r="M14" s="65" t="s">
        <v>403</v>
      </c>
      <c r="N14" s="123">
        <v>42000</v>
      </c>
      <c r="O14" s="123">
        <v>2240</v>
      </c>
      <c r="P14" s="120" t="s">
        <v>139</v>
      </c>
      <c r="Q14" s="80">
        <v>45568</v>
      </c>
      <c r="R14" s="123">
        <v>2240</v>
      </c>
      <c r="S14" s="123">
        <v>0</v>
      </c>
      <c r="T14" s="123">
        <v>0</v>
      </c>
      <c r="U14" s="124">
        <f t="shared" si="2"/>
        <v>2240</v>
      </c>
      <c r="V14" s="116" t="s">
        <v>201</v>
      </c>
      <c r="W14" s="121" t="s">
        <v>500</v>
      </c>
    </row>
    <row r="15" spans="1:23" ht="25" customHeight="1" x14ac:dyDescent="0.3">
      <c r="A15" s="64">
        <v>11</v>
      </c>
      <c r="B15" s="60" t="str">
        <f t="shared" si="3"/>
        <v>BH3564</v>
      </c>
      <c r="C15" s="118" t="str">
        <f t="shared" si="4"/>
        <v>Ashthawan</v>
      </c>
      <c r="D15" s="41" t="str">
        <f t="shared" si="5"/>
        <v>FN25-26-03692</v>
      </c>
      <c r="E15" s="65">
        <v>46092</v>
      </c>
      <c r="F15" s="38" t="str">
        <f t="shared" si="9"/>
        <v>Suryakant Kumar</v>
      </c>
      <c r="G15" s="49" t="str">
        <f t="shared" si="10"/>
        <v>SF0081161</v>
      </c>
      <c r="H15" s="49" t="str">
        <f t="shared" si="11"/>
        <v>Credit Assistant</v>
      </c>
      <c r="I15" s="119" t="s">
        <v>340</v>
      </c>
      <c r="J15" s="119" t="s">
        <v>355</v>
      </c>
      <c r="K15" s="119" t="s">
        <v>372</v>
      </c>
      <c r="L15" s="11">
        <v>354973866</v>
      </c>
      <c r="M15" s="65" t="s">
        <v>403</v>
      </c>
      <c r="N15" s="123">
        <v>42000</v>
      </c>
      <c r="O15" s="123">
        <v>2240</v>
      </c>
      <c r="P15" s="120" t="s">
        <v>139</v>
      </c>
      <c r="Q15" s="80">
        <v>45599</v>
      </c>
      <c r="R15" s="123">
        <v>2240</v>
      </c>
      <c r="S15" s="123">
        <v>0</v>
      </c>
      <c r="T15" s="123">
        <v>0</v>
      </c>
      <c r="U15" s="124">
        <f t="shared" si="2"/>
        <v>2240</v>
      </c>
      <c r="V15" s="116" t="s">
        <v>201</v>
      </c>
      <c r="W15" s="121" t="s">
        <v>501</v>
      </c>
    </row>
    <row r="16" spans="1:23" ht="25" customHeight="1" x14ac:dyDescent="0.3">
      <c r="A16" s="64">
        <v>12</v>
      </c>
      <c r="B16" s="60" t="str">
        <f t="shared" si="3"/>
        <v>BH3564</v>
      </c>
      <c r="C16" s="118" t="str">
        <f t="shared" si="4"/>
        <v>Ashthawan</v>
      </c>
      <c r="D16" s="41" t="str">
        <f t="shared" si="5"/>
        <v>FN25-26-03692</v>
      </c>
      <c r="E16" s="65">
        <v>46092</v>
      </c>
      <c r="F16" s="38" t="str">
        <f t="shared" si="9"/>
        <v>Suryakant Kumar</v>
      </c>
      <c r="G16" s="49" t="str">
        <f t="shared" si="10"/>
        <v>SF0081161</v>
      </c>
      <c r="H16" s="49" t="str">
        <f t="shared" si="11"/>
        <v>Credit Assistant</v>
      </c>
      <c r="I16" s="119" t="s">
        <v>340</v>
      </c>
      <c r="J16" s="119" t="s">
        <v>355</v>
      </c>
      <c r="K16" s="119" t="s">
        <v>372</v>
      </c>
      <c r="L16" s="11">
        <v>354973866</v>
      </c>
      <c r="M16" s="65" t="s">
        <v>403</v>
      </c>
      <c r="N16" s="123">
        <v>42000</v>
      </c>
      <c r="O16" s="123">
        <v>2240</v>
      </c>
      <c r="P16" s="120" t="s">
        <v>139</v>
      </c>
      <c r="Q16" s="80">
        <v>45629</v>
      </c>
      <c r="R16" s="123">
        <v>2240</v>
      </c>
      <c r="S16" s="123">
        <v>0</v>
      </c>
      <c r="T16" s="123">
        <v>0</v>
      </c>
      <c r="U16" s="124">
        <f t="shared" si="2"/>
        <v>2240</v>
      </c>
      <c r="V16" s="116" t="s">
        <v>201</v>
      </c>
      <c r="W16" s="121" t="s">
        <v>502</v>
      </c>
    </row>
    <row r="17" spans="1:23" ht="25" customHeight="1" x14ac:dyDescent="0.3">
      <c r="A17" s="64">
        <v>13</v>
      </c>
      <c r="B17" s="60" t="str">
        <f t="shared" si="3"/>
        <v>BH3564</v>
      </c>
      <c r="C17" s="118" t="str">
        <f t="shared" si="4"/>
        <v>Ashthawan</v>
      </c>
      <c r="D17" s="41" t="str">
        <f t="shared" si="5"/>
        <v>FN25-26-03692</v>
      </c>
      <c r="E17" s="65">
        <v>46092</v>
      </c>
      <c r="F17" s="38" t="str">
        <f t="shared" si="9"/>
        <v>Suryakant Kumar</v>
      </c>
      <c r="G17" s="49" t="str">
        <f t="shared" si="10"/>
        <v>SF0081161</v>
      </c>
      <c r="H17" s="49" t="str">
        <f t="shared" si="11"/>
        <v>Credit Assistant</v>
      </c>
      <c r="I17" s="119" t="s">
        <v>340</v>
      </c>
      <c r="J17" s="119" t="s">
        <v>355</v>
      </c>
      <c r="K17" s="119" t="s">
        <v>372</v>
      </c>
      <c r="L17" s="11">
        <v>354973866</v>
      </c>
      <c r="M17" s="65" t="s">
        <v>403</v>
      </c>
      <c r="N17" s="123">
        <v>42000</v>
      </c>
      <c r="O17" s="123">
        <v>2240</v>
      </c>
      <c r="P17" s="120" t="s">
        <v>139</v>
      </c>
      <c r="Q17" s="80">
        <v>45660</v>
      </c>
      <c r="R17" s="123">
        <v>2240</v>
      </c>
      <c r="S17" s="123">
        <v>0</v>
      </c>
      <c r="T17" s="123">
        <v>0</v>
      </c>
      <c r="U17" s="124">
        <f t="shared" si="2"/>
        <v>2240</v>
      </c>
      <c r="V17" s="116" t="s">
        <v>201</v>
      </c>
      <c r="W17" s="121" t="s">
        <v>503</v>
      </c>
    </row>
    <row r="18" spans="1:23" ht="25" customHeight="1" x14ac:dyDescent="0.3">
      <c r="A18" s="64">
        <v>14</v>
      </c>
      <c r="B18" s="60" t="str">
        <f t="shared" si="3"/>
        <v>BH3564</v>
      </c>
      <c r="C18" s="118" t="str">
        <f t="shared" si="4"/>
        <v>Ashthawan</v>
      </c>
      <c r="D18" s="41" t="str">
        <f t="shared" si="5"/>
        <v>FN25-26-03692</v>
      </c>
      <c r="E18" s="65">
        <v>46092</v>
      </c>
      <c r="F18" s="38" t="str">
        <f t="shared" si="9"/>
        <v>Suryakant Kumar</v>
      </c>
      <c r="G18" s="49" t="str">
        <f t="shared" si="10"/>
        <v>SF0081161</v>
      </c>
      <c r="H18" s="49" t="str">
        <f t="shared" si="11"/>
        <v>Credit Assistant</v>
      </c>
      <c r="I18" s="119" t="s">
        <v>340</v>
      </c>
      <c r="J18" s="119" t="s">
        <v>355</v>
      </c>
      <c r="K18" s="119" t="s">
        <v>372</v>
      </c>
      <c r="L18" s="11">
        <v>354973866</v>
      </c>
      <c r="M18" s="65" t="s">
        <v>403</v>
      </c>
      <c r="N18" s="123">
        <v>42000</v>
      </c>
      <c r="O18" s="123">
        <v>2240</v>
      </c>
      <c r="P18" s="120" t="s">
        <v>139</v>
      </c>
      <c r="Q18" s="80">
        <v>45691</v>
      </c>
      <c r="R18" s="123">
        <v>2240</v>
      </c>
      <c r="S18" s="123">
        <v>0</v>
      </c>
      <c r="T18" s="123">
        <v>0</v>
      </c>
      <c r="U18" s="124">
        <f t="shared" si="2"/>
        <v>2240</v>
      </c>
      <c r="V18" s="116" t="s">
        <v>201</v>
      </c>
      <c r="W18" s="121" t="s">
        <v>504</v>
      </c>
    </row>
    <row r="19" spans="1:23" ht="25" customHeight="1" x14ac:dyDescent="0.3">
      <c r="A19" s="64">
        <v>15</v>
      </c>
      <c r="B19" s="60" t="str">
        <f t="shared" si="3"/>
        <v>BH3564</v>
      </c>
      <c r="C19" s="118" t="str">
        <f t="shared" si="4"/>
        <v>Ashthawan</v>
      </c>
      <c r="D19" s="41" t="str">
        <f t="shared" si="5"/>
        <v>FN25-26-03692</v>
      </c>
      <c r="E19" s="65">
        <v>46092</v>
      </c>
      <c r="F19" s="38" t="str">
        <f t="shared" si="9"/>
        <v>Suryakant Kumar</v>
      </c>
      <c r="G19" s="49" t="str">
        <f t="shared" si="10"/>
        <v>SF0081161</v>
      </c>
      <c r="H19" s="49" t="str">
        <f t="shared" si="11"/>
        <v>Credit Assistant</v>
      </c>
      <c r="I19" s="119" t="s">
        <v>340</v>
      </c>
      <c r="J19" s="119" t="s">
        <v>355</v>
      </c>
      <c r="K19" s="119" t="s">
        <v>372</v>
      </c>
      <c r="L19" s="11">
        <v>354973866</v>
      </c>
      <c r="M19" s="65" t="s">
        <v>403</v>
      </c>
      <c r="N19" s="123">
        <v>42000</v>
      </c>
      <c r="O19" s="123">
        <v>2240</v>
      </c>
      <c r="P19" s="120" t="s">
        <v>139</v>
      </c>
      <c r="Q19" s="80">
        <v>45719</v>
      </c>
      <c r="R19" s="123">
        <v>2240</v>
      </c>
      <c r="S19" s="123">
        <v>0</v>
      </c>
      <c r="T19" s="123">
        <v>0</v>
      </c>
      <c r="U19" s="124">
        <f t="shared" si="2"/>
        <v>2240</v>
      </c>
      <c r="V19" s="116" t="s">
        <v>201</v>
      </c>
      <c r="W19" s="121" t="s">
        <v>505</v>
      </c>
    </row>
    <row r="20" spans="1:23" ht="25" customHeight="1" x14ac:dyDescent="0.3">
      <c r="A20" s="64">
        <v>16</v>
      </c>
      <c r="B20" s="60" t="str">
        <f t="shared" si="3"/>
        <v>BH3564</v>
      </c>
      <c r="C20" s="118" t="str">
        <f t="shared" si="4"/>
        <v>Ashthawan</v>
      </c>
      <c r="D20" s="41" t="str">
        <f t="shared" si="5"/>
        <v>FN25-26-03692</v>
      </c>
      <c r="E20" s="65">
        <v>46092</v>
      </c>
      <c r="F20" s="38" t="str">
        <f t="shared" si="9"/>
        <v>Suryakant Kumar</v>
      </c>
      <c r="G20" s="49" t="str">
        <f t="shared" si="10"/>
        <v>SF0081161</v>
      </c>
      <c r="H20" s="49" t="str">
        <f t="shared" si="11"/>
        <v>Credit Assistant</v>
      </c>
      <c r="I20" s="119" t="s">
        <v>340</v>
      </c>
      <c r="J20" s="119" t="s">
        <v>355</v>
      </c>
      <c r="K20" s="119" t="s">
        <v>372</v>
      </c>
      <c r="L20" s="11">
        <v>354973866</v>
      </c>
      <c r="M20" s="65" t="s">
        <v>403</v>
      </c>
      <c r="N20" s="123">
        <v>42000</v>
      </c>
      <c r="O20" s="123">
        <v>2240</v>
      </c>
      <c r="P20" s="120" t="s">
        <v>139</v>
      </c>
      <c r="Q20" s="80">
        <v>45750</v>
      </c>
      <c r="R20" s="123">
        <v>2240</v>
      </c>
      <c r="S20" s="123">
        <v>0</v>
      </c>
      <c r="T20" s="123">
        <v>0</v>
      </c>
      <c r="U20" s="124">
        <f t="shared" si="2"/>
        <v>2240</v>
      </c>
      <c r="V20" s="116" t="s">
        <v>201</v>
      </c>
      <c r="W20" s="121" t="s">
        <v>506</v>
      </c>
    </row>
    <row r="21" spans="1:23" ht="25" customHeight="1" x14ac:dyDescent="0.3">
      <c r="A21" s="64">
        <v>17</v>
      </c>
      <c r="B21" s="60" t="str">
        <f t="shared" si="3"/>
        <v>BH3564</v>
      </c>
      <c r="C21" s="118" t="str">
        <f t="shared" si="4"/>
        <v>Ashthawan</v>
      </c>
      <c r="D21" s="41" t="str">
        <f t="shared" si="5"/>
        <v>FN25-26-03692</v>
      </c>
      <c r="E21" s="65">
        <v>46091</v>
      </c>
      <c r="F21" s="38" t="str">
        <f t="shared" ref="F21:F42" si="12">IF(J21&lt;&gt;"", $F$5, "")</f>
        <v>Suryakant Kumar</v>
      </c>
      <c r="G21" s="49" t="str">
        <f t="shared" ref="G21:G42" si="13">IF(J21&lt;&gt;"", $G$5, "")</f>
        <v>SF0081161</v>
      </c>
      <c r="H21" s="49" t="str">
        <f t="shared" ref="H21:H42" si="14">IF(J21&lt;&gt;"", $H$5, "")</f>
        <v>Credit Assistant</v>
      </c>
      <c r="I21" s="119" t="s">
        <v>347</v>
      </c>
      <c r="J21" s="119" t="s">
        <v>349</v>
      </c>
      <c r="K21" s="119" t="s">
        <v>365</v>
      </c>
      <c r="L21" s="11">
        <v>354287563</v>
      </c>
      <c r="M21" s="65" t="s">
        <v>400</v>
      </c>
      <c r="N21" s="123">
        <v>42000</v>
      </c>
      <c r="O21" s="123">
        <v>2240</v>
      </c>
      <c r="P21" s="120" t="s">
        <v>139</v>
      </c>
      <c r="Q21" s="80">
        <v>45613</v>
      </c>
      <c r="R21" s="123">
        <v>4800</v>
      </c>
      <c r="S21" s="123">
        <v>0</v>
      </c>
      <c r="T21" s="123">
        <v>0</v>
      </c>
      <c r="U21" s="124">
        <f t="shared" si="2"/>
        <v>4800</v>
      </c>
      <c r="V21" s="116" t="s">
        <v>202</v>
      </c>
      <c r="W21" s="121" t="s">
        <v>511</v>
      </c>
    </row>
    <row r="22" spans="1:23" ht="25" customHeight="1" x14ac:dyDescent="0.3">
      <c r="A22" s="64">
        <v>18</v>
      </c>
      <c r="B22" s="60" t="str">
        <f t="shared" si="3"/>
        <v>BH3564</v>
      </c>
      <c r="C22" s="118" t="str">
        <f t="shared" si="4"/>
        <v>Ashthawan</v>
      </c>
      <c r="D22" s="41" t="str">
        <f t="shared" si="5"/>
        <v>FN25-26-03692</v>
      </c>
      <c r="E22" s="65">
        <v>46091</v>
      </c>
      <c r="F22" s="38" t="str">
        <f t="shared" si="12"/>
        <v>Suryakant Kumar</v>
      </c>
      <c r="G22" s="49" t="str">
        <f t="shared" si="13"/>
        <v>SF0081161</v>
      </c>
      <c r="H22" s="49" t="str">
        <f t="shared" si="14"/>
        <v>Credit Assistant</v>
      </c>
      <c r="I22" s="119" t="s">
        <v>347</v>
      </c>
      <c r="J22" s="119" t="s">
        <v>349</v>
      </c>
      <c r="K22" s="119" t="s">
        <v>365</v>
      </c>
      <c r="L22" s="11">
        <v>354287563</v>
      </c>
      <c r="M22" s="65" t="s">
        <v>400</v>
      </c>
      <c r="N22" s="123">
        <v>42000</v>
      </c>
      <c r="O22" s="123">
        <v>2240</v>
      </c>
      <c r="P22" s="120" t="s">
        <v>139</v>
      </c>
      <c r="Q22" s="80">
        <v>45670</v>
      </c>
      <c r="R22" s="123">
        <v>2240</v>
      </c>
      <c r="S22" s="123">
        <v>0</v>
      </c>
      <c r="T22" s="123">
        <v>0</v>
      </c>
      <c r="U22" s="124">
        <f t="shared" si="2"/>
        <v>2240</v>
      </c>
      <c r="V22" s="116" t="s">
        <v>202</v>
      </c>
      <c r="W22" s="121" t="s">
        <v>512</v>
      </c>
    </row>
    <row r="23" spans="1:23" ht="25" customHeight="1" x14ac:dyDescent="0.3">
      <c r="A23" s="64">
        <v>19</v>
      </c>
      <c r="B23" s="60" t="str">
        <f t="shared" si="3"/>
        <v>BH3564</v>
      </c>
      <c r="C23" s="118" t="str">
        <f t="shared" si="4"/>
        <v>Ashthawan</v>
      </c>
      <c r="D23" s="41" t="str">
        <f t="shared" si="5"/>
        <v>FN25-26-03692</v>
      </c>
      <c r="E23" s="65">
        <v>46091</v>
      </c>
      <c r="F23" s="38" t="str">
        <f t="shared" si="12"/>
        <v>Suryakant Kumar</v>
      </c>
      <c r="G23" s="49" t="str">
        <f t="shared" si="13"/>
        <v>SF0081161</v>
      </c>
      <c r="H23" s="49" t="str">
        <f t="shared" si="14"/>
        <v>Credit Assistant</v>
      </c>
      <c r="I23" s="119" t="s">
        <v>347</v>
      </c>
      <c r="J23" s="119" t="s">
        <v>349</v>
      </c>
      <c r="K23" s="119" t="s">
        <v>365</v>
      </c>
      <c r="L23" s="11">
        <v>354287563</v>
      </c>
      <c r="M23" s="65" t="s">
        <v>400</v>
      </c>
      <c r="N23" s="123">
        <v>42000</v>
      </c>
      <c r="O23" s="123">
        <v>2240</v>
      </c>
      <c r="P23" s="120" t="s">
        <v>139</v>
      </c>
      <c r="Q23" s="80">
        <v>45706</v>
      </c>
      <c r="R23" s="123">
        <v>2240</v>
      </c>
      <c r="S23" s="123">
        <v>0</v>
      </c>
      <c r="T23" s="123">
        <v>0</v>
      </c>
      <c r="U23" s="124">
        <f t="shared" si="2"/>
        <v>2240</v>
      </c>
      <c r="V23" s="116" t="s">
        <v>202</v>
      </c>
      <c r="W23" s="121" t="s">
        <v>513</v>
      </c>
    </row>
    <row r="24" spans="1:23" ht="25" customHeight="1" x14ac:dyDescent="0.3">
      <c r="A24" s="64">
        <v>20</v>
      </c>
      <c r="B24" s="60" t="str">
        <f t="shared" si="3"/>
        <v>BH3564</v>
      </c>
      <c r="C24" s="118" t="str">
        <f t="shared" si="4"/>
        <v>Ashthawan</v>
      </c>
      <c r="D24" s="41" t="str">
        <f t="shared" si="5"/>
        <v>FN25-26-03692</v>
      </c>
      <c r="E24" s="65">
        <v>46091</v>
      </c>
      <c r="F24" s="38" t="str">
        <f t="shared" si="12"/>
        <v>Suryakant Kumar</v>
      </c>
      <c r="G24" s="49" t="str">
        <f t="shared" si="13"/>
        <v>SF0081161</v>
      </c>
      <c r="H24" s="49" t="str">
        <f t="shared" si="14"/>
        <v>Credit Assistant</v>
      </c>
      <c r="I24" s="119" t="s">
        <v>347</v>
      </c>
      <c r="J24" s="119" t="s">
        <v>349</v>
      </c>
      <c r="K24" s="119" t="s">
        <v>365</v>
      </c>
      <c r="L24" s="11">
        <v>354287563</v>
      </c>
      <c r="M24" s="65" t="s">
        <v>400</v>
      </c>
      <c r="N24" s="123">
        <v>42000</v>
      </c>
      <c r="O24" s="123">
        <v>2240</v>
      </c>
      <c r="P24" s="120" t="s">
        <v>139</v>
      </c>
      <c r="Q24" s="80">
        <v>45729</v>
      </c>
      <c r="R24" s="123">
        <v>2240</v>
      </c>
      <c r="S24" s="123">
        <v>0</v>
      </c>
      <c r="T24" s="123">
        <v>0</v>
      </c>
      <c r="U24" s="124">
        <f t="shared" si="2"/>
        <v>2240</v>
      </c>
      <c r="V24" s="116" t="s">
        <v>202</v>
      </c>
      <c r="W24" s="121" t="s">
        <v>514</v>
      </c>
    </row>
    <row r="25" spans="1:23" ht="25" customHeight="1" x14ac:dyDescent="0.3">
      <c r="A25" s="64">
        <v>21</v>
      </c>
      <c r="B25" s="60" t="str">
        <f t="shared" si="3"/>
        <v>BH3564</v>
      </c>
      <c r="C25" s="118" t="str">
        <f t="shared" si="4"/>
        <v>Ashthawan</v>
      </c>
      <c r="D25" s="41" t="str">
        <f t="shared" si="5"/>
        <v>FN25-26-03692</v>
      </c>
      <c r="E25" s="65">
        <v>46091</v>
      </c>
      <c r="F25" s="38" t="str">
        <f t="shared" si="12"/>
        <v>Suryakant Kumar</v>
      </c>
      <c r="G25" s="49" t="str">
        <f t="shared" si="13"/>
        <v>SF0081161</v>
      </c>
      <c r="H25" s="49" t="str">
        <f t="shared" si="14"/>
        <v>Credit Assistant</v>
      </c>
      <c r="I25" s="119" t="s">
        <v>347</v>
      </c>
      <c r="J25" s="119" t="s">
        <v>349</v>
      </c>
      <c r="K25" s="119" t="s">
        <v>365</v>
      </c>
      <c r="L25" s="11">
        <v>354287563</v>
      </c>
      <c r="M25" s="65" t="s">
        <v>400</v>
      </c>
      <c r="N25" s="123">
        <v>42000</v>
      </c>
      <c r="O25" s="123">
        <v>2240</v>
      </c>
      <c r="P25" s="120" t="s">
        <v>139</v>
      </c>
      <c r="Q25" s="80">
        <v>45763</v>
      </c>
      <c r="R25" s="123">
        <v>2240</v>
      </c>
      <c r="S25" s="123">
        <v>0</v>
      </c>
      <c r="T25" s="123">
        <v>0</v>
      </c>
      <c r="U25" s="124">
        <f t="shared" si="2"/>
        <v>2240</v>
      </c>
      <c r="V25" s="116" t="s">
        <v>202</v>
      </c>
      <c r="W25" s="121" t="s">
        <v>515</v>
      </c>
    </row>
    <row r="26" spans="1:23" ht="25" customHeight="1" x14ac:dyDescent="0.3">
      <c r="A26" s="64">
        <v>22</v>
      </c>
      <c r="B26" s="60" t="str">
        <f t="shared" si="3"/>
        <v>BH3564</v>
      </c>
      <c r="C26" s="118" t="str">
        <f t="shared" si="4"/>
        <v>Ashthawan</v>
      </c>
      <c r="D26" s="41" t="str">
        <f t="shared" si="5"/>
        <v>FN25-26-03692</v>
      </c>
      <c r="E26" s="65">
        <v>46091</v>
      </c>
      <c r="F26" s="38" t="str">
        <f t="shared" si="12"/>
        <v>Suryakant Kumar</v>
      </c>
      <c r="G26" s="49" t="str">
        <f t="shared" si="13"/>
        <v>SF0081161</v>
      </c>
      <c r="H26" s="49" t="str">
        <f t="shared" si="14"/>
        <v>Credit Assistant</v>
      </c>
      <c r="I26" s="119" t="s">
        <v>347</v>
      </c>
      <c r="J26" s="119" t="s">
        <v>349</v>
      </c>
      <c r="K26" s="119" t="s">
        <v>365</v>
      </c>
      <c r="L26" s="11">
        <v>354287563</v>
      </c>
      <c r="M26" s="65" t="s">
        <v>400</v>
      </c>
      <c r="N26" s="123">
        <v>42000</v>
      </c>
      <c r="O26" s="123">
        <v>2240</v>
      </c>
      <c r="P26" s="120" t="s">
        <v>139</v>
      </c>
      <c r="Q26" s="80">
        <v>45794</v>
      </c>
      <c r="R26" s="123">
        <v>2240</v>
      </c>
      <c r="S26" s="123">
        <v>0</v>
      </c>
      <c r="T26" s="123">
        <v>0</v>
      </c>
      <c r="U26" s="124">
        <f t="shared" si="2"/>
        <v>2240</v>
      </c>
      <c r="V26" s="116" t="s">
        <v>202</v>
      </c>
      <c r="W26" s="121" t="s">
        <v>516</v>
      </c>
    </row>
    <row r="27" spans="1:23" ht="25" customHeight="1" x14ac:dyDescent="0.3">
      <c r="A27" s="64">
        <v>23</v>
      </c>
      <c r="B27" s="60" t="str">
        <f t="shared" si="3"/>
        <v>BH3564</v>
      </c>
      <c r="C27" s="118" t="str">
        <f t="shared" si="4"/>
        <v>Ashthawan</v>
      </c>
      <c r="D27" s="41" t="str">
        <f t="shared" si="5"/>
        <v>FN25-26-03692</v>
      </c>
      <c r="E27" s="65">
        <v>46092</v>
      </c>
      <c r="F27" s="38" t="str">
        <f t="shared" si="12"/>
        <v>Suryakant Kumar</v>
      </c>
      <c r="G27" s="49" t="str">
        <f t="shared" si="13"/>
        <v>SF0081161</v>
      </c>
      <c r="H27" s="49" t="str">
        <f t="shared" si="14"/>
        <v>Credit Assistant</v>
      </c>
      <c r="I27" s="119" t="s">
        <v>340</v>
      </c>
      <c r="J27" s="119" t="s">
        <v>357</v>
      </c>
      <c r="K27" s="119" t="s">
        <v>377</v>
      </c>
      <c r="L27" s="11">
        <v>355782240</v>
      </c>
      <c r="M27" s="65" t="s">
        <v>278</v>
      </c>
      <c r="N27" s="123">
        <v>42000</v>
      </c>
      <c r="O27" s="123">
        <v>2240</v>
      </c>
      <c r="P27" s="120" t="s">
        <v>139</v>
      </c>
      <c r="Q27" s="80">
        <v>45538</v>
      </c>
      <c r="R27" s="123">
        <v>2240</v>
      </c>
      <c r="S27" s="123">
        <v>0</v>
      </c>
      <c r="T27" s="123">
        <v>0</v>
      </c>
      <c r="U27" s="124">
        <f t="shared" si="2"/>
        <v>2240</v>
      </c>
      <c r="V27" s="116" t="s">
        <v>201</v>
      </c>
      <c r="W27" s="121" t="s">
        <v>499</v>
      </c>
    </row>
    <row r="28" spans="1:23" ht="25" customHeight="1" x14ac:dyDescent="0.3">
      <c r="A28" s="64">
        <v>24</v>
      </c>
      <c r="B28" s="60" t="str">
        <f t="shared" si="3"/>
        <v>BH3564</v>
      </c>
      <c r="C28" s="118" t="str">
        <f t="shared" si="4"/>
        <v>Ashthawan</v>
      </c>
      <c r="D28" s="41" t="str">
        <f t="shared" si="5"/>
        <v>FN25-26-03692</v>
      </c>
      <c r="E28" s="65">
        <v>46092</v>
      </c>
      <c r="F28" s="38" t="str">
        <f t="shared" si="12"/>
        <v>Suryakant Kumar</v>
      </c>
      <c r="G28" s="49" t="str">
        <f t="shared" si="13"/>
        <v>SF0081161</v>
      </c>
      <c r="H28" s="49" t="str">
        <f t="shared" si="14"/>
        <v>Credit Assistant</v>
      </c>
      <c r="I28" s="119" t="s">
        <v>340</v>
      </c>
      <c r="J28" s="119" t="s">
        <v>357</v>
      </c>
      <c r="K28" s="119" t="s">
        <v>377</v>
      </c>
      <c r="L28" s="11">
        <v>355782240</v>
      </c>
      <c r="M28" s="65" t="s">
        <v>278</v>
      </c>
      <c r="N28" s="123">
        <v>42000</v>
      </c>
      <c r="O28" s="123">
        <v>2240</v>
      </c>
      <c r="P28" s="120" t="s">
        <v>139</v>
      </c>
      <c r="Q28" s="80">
        <v>45568</v>
      </c>
      <c r="R28" s="123">
        <v>2240</v>
      </c>
      <c r="S28" s="123">
        <v>0</v>
      </c>
      <c r="T28" s="123">
        <v>0</v>
      </c>
      <c r="U28" s="124">
        <f t="shared" si="2"/>
        <v>2240</v>
      </c>
      <c r="V28" s="116" t="s">
        <v>201</v>
      </c>
      <c r="W28" s="121" t="s">
        <v>500</v>
      </c>
    </row>
    <row r="29" spans="1:23" ht="25" customHeight="1" x14ac:dyDescent="0.3">
      <c r="A29" s="64">
        <v>25</v>
      </c>
      <c r="B29" s="60" t="str">
        <f t="shared" si="3"/>
        <v>BH3564</v>
      </c>
      <c r="C29" s="118" t="str">
        <f t="shared" si="4"/>
        <v>Ashthawan</v>
      </c>
      <c r="D29" s="41" t="str">
        <f t="shared" si="5"/>
        <v>FN25-26-03692</v>
      </c>
      <c r="E29" s="65">
        <v>46092</v>
      </c>
      <c r="F29" s="38" t="str">
        <f t="shared" si="12"/>
        <v>Suryakant Kumar</v>
      </c>
      <c r="G29" s="49" t="str">
        <f t="shared" si="13"/>
        <v>SF0081161</v>
      </c>
      <c r="H29" s="49" t="str">
        <f t="shared" si="14"/>
        <v>Credit Assistant</v>
      </c>
      <c r="I29" s="119" t="s">
        <v>340</v>
      </c>
      <c r="J29" s="119" t="s">
        <v>357</v>
      </c>
      <c r="K29" s="119" t="s">
        <v>377</v>
      </c>
      <c r="L29" s="11">
        <v>355782240</v>
      </c>
      <c r="M29" s="65" t="s">
        <v>278</v>
      </c>
      <c r="N29" s="123">
        <v>42000</v>
      </c>
      <c r="O29" s="123">
        <v>2240</v>
      </c>
      <c r="P29" s="120" t="s">
        <v>139</v>
      </c>
      <c r="Q29" s="80">
        <v>45599</v>
      </c>
      <c r="R29" s="123">
        <v>2240</v>
      </c>
      <c r="S29" s="123">
        <v>0</v>
      </c>
      <c r="T29" s="123">
        <v>0</v>
      </c>
      <c r="U29" s="124">
        <f t="shared" si="2"/>
        <v>2240</v>
      </c>
      <c r="V29" s="116" t="s">
        <v>201</v>
      </c>
      <c r="W29" s="121" t="s">
        <v>501</v>
      </c>
    </row>
    <row r="30" spans="1:23" ht="25" customHeight="1" x14ac:dyDescent="0.3">
      <c r="A30" s="64">
        <v>26</v>
      </c>
      <c r="B30" s="60" t="str">
        <f t="shared" si="3"/>
        <v>BH3564</v>
      </c>
      <c r="C30" s="118" t="str">
        <f t="shared" si="4"/>
        <v>Ashthawan</v>
      </c>
      <c r="D30" s="41" t="str">
        <f t="shared" si="5"/>
        <v>FN25-26-03692</v>
      </c>
      <c r="E30" s="65">
        <v>46092</v>
      </c>
      <c r="F30" s="38" t="str">
        <f t="shared" si="12"/>
        <v>Suryakant Kumar</v>
      </c>
      <c r="G30" s="49" t="str">
        <f t="shared" si="13"/>
        <v>SF0081161</v>
      </c>
      <c r="H30" s="49" t="str">
        <f t="shared" si="14"/>
        <v>Credit Assistant</v>
      </c>
      <c r="I30" s="119" t="s">
        <v>340</v>
      </c>
      <c r="J30" s="119" t="s">
        <v>357</v>
      </c>
      <c r="K30" s="119" t="s">
        <v>377</v>
      </c>
      <c r="L30" s="11">
        <v>355782240</v>
      </c>
      <c r="M30" s="65" t="s">
        <v>278</v>
      </c>
      <c r="N30" s="123">
        <v>42000</v>
      </c>
      <c r="O30" s="123">
        <v>2240</v>
      </c>
      <c r="P30" s="120" t="s">
        <v>139</v>
      </c>
      <c r="Q30" s="80">
        <v>45629</v>
      </c>
      <c r="R30" s="123">
        <v>2240</v>
      </c>
      <c r="S30" s="123">
        <v>0</v>
      </c>
      <c r="T30" s="123">
        <v>0</v>
      </c>
      <c r="U30" s="124">
        <f t="shared" si="2"/>
        <v>2240</v>
      </c>
      <c r="V30" s="116" t="s">
        <v>201</v>
      </c>
      <c r="W30" s="121" t="s">
        <v>502</v>
      </c>
    </row>
    <row r="31" spans="1:23" ht="25" customHeight="1" x14ac:dyDescent="0.3">
      <c r="A31" s="64">
        <v>27</v>
      </c>
      <c r="B31" s="60" t="str">
        <f t="shared" si="3"/>
        <v>BH3564</v>
      </c>
      <c r="C31" s="118" t="str">
        <f t="shared" si="4"/>
        <v>Ashthawan</v>
      </c>
      <c r="D31" s="41" t="str">
        <f t="shared" si="5"/>
        <v>FN25-26-03692</v>
      </c>
      <c r="E31" s="65">
        <v>46092</v>
      </c>
      <c r="F31" s="38" t="str">
        <f t="shared" si="12"/>
        <v>Suryakant Kumar</v>
      </c>
      <c r="G31" s="49" t="str">
        <f t="shared" si="13"/>
        <v>SF0081161</v>
      </c>
      <c r="H31" s="49" t="str">
        <f t="shared" si="14"/>
        <v>Credit Assistant</v>
      </c>
      <c r="I31" s="119" t="s">
        <v>340</v>
      </c>
      <c r="J31" s="119" t="s">
        <v>357</v>
      </c>
      <c r="K31" s="119" t="s">
        <v>377</v>
      </c>
      <c r="L31" s="11">
        <v>355782240</v>
      </c>
      <c r="M31" s="65" t="s">
        <v>278</v>
      </c>
      <c r="N31" s="123">
        <v>42000</v>
      </c>
      <c r="O31" s="123">
        <v>2240</v>
      </c>
      <c r="P31" s="120" t="s">
        <v>139</v>
      </c>
      <c r="Q31" s="80">
        <v>45660</v>
      </c>
      <c r="R31" s="123">
        <v>2240</v>
      </c>
      <c r="S31" s="123">
        <v>0</v>
      </c>
      <c r="T31" s="123">
        <v>0</v>
      </c>
      <c r="U31" s="124">
        <f t="shared" si="2"/>
        <v>2240</v>
      </c>
      <c r="V31" s="116" t="s">
        <v>201</v>
      </c>
      <c r="W31" s="121" t="s">
        <v>503</v>
      </c>
    </row>
    <row r="32" spans="1:23" ht="25" customHeight="1" x14ac:dyDescent="0.3">
      <c r="A32" s="64">
        <v>28</v>
      </c>
      <c r="B32" s="60" t="str">
        <f t="shared" si="3"/>
        <v>BH3564</v>
      </c>
      <c r="C32" s="118" t="str">
        <f t="shared" si="4"/>
        <v>Ashthawan</v>
      </c>
      <c r="D32" s="41" t="str">
        <f t="shared" si="5"/>
        <v>FN25-26-03692</v>
      </c>
      <c r="E32" s="65">
        <v>46092</v>
      </c>
      <c r="F32" s="38" t="str">
        <f t="shared" si="12"/>
        <v>Suryakant Kumar</v>
      </c>
      <c r="G32" s="49" t="str">
        <f t="shared" si="13"/>
        <v>SF0081161</v>
      </c>
      <c r="H32" s="49" t="str">
        <f t="shared" si="14"/>
        <v>Credit Assistant</v>
      </c>
      <c r="I32" s="119" t="s">
        <v>340</v>
      </c>
      <c r="J32" s="119" t="s">
        <v>357</v>
      </c>
      <c r="K32" s="119" t="s">
        <v>377</v>
      </c>
      <c r="L32" s="11">
        <v>355782240</v>
      </c>
      <c r="M32" s="65" t="s">
        <v>278</v>
      </c>
      <c r="N32" s="123">
        <v>42000</v>
      </c>
      <c r="O32" s="123">
        <v>2240</v>
      </c>
      <c r="P32" s="120" t="s">
        <v>139</v>
      </c>
      <c r="Q32" s="80">
        <v>45691</v>
      </c>
      <c r="R32" s="123">
        <v>2240</v>
      </c>
      <c r="S32" s="123">
        <v>0</v>
      </c>
      <c r="T32" s="123">
        <v>0</v>
      </c>
      <c r="U32" s="124">
        <f t="shared" si="2"/>
        <v>2240</v>
      </c>
      <c r="V32" s="116" t="s">
        <v>201</v>
      </c>
      <c r="W32" s="121" t="s">
        <v>504</v>
      </c>
    </row>
    <row r="33" spans="1:23" ht="25" customHeight="1" x14ac:dyDescent="0.3">
      <c r="A33" s="64">
        <v>29</v>
      </c>
      <c r="B33" s="60" t="str">
        <f t="shared" si="3"/>
        <v>BH3564</v>
      </c>
      <c r="C33" s="118" t="str">
        <f t="shared" si="4"/>
        <v>Ashthawan</v>
      </c>
      <c r="D33" s="41" t="str">
        <f t="shared" si="5"/>
        <v>FN25-26-03692</v>
      </c>
      <c r="E33" s="65">
        <v>46092</v>
      </c>
      <c r="F33" s="38" t="str">
        <f t="shared" si="12"/>
        <v>Suryakant Kumar</v>
      </c>
      <c r="G33" s="49" t="str">
        <f t="shared" si="13"/>
        <v>SF0081161</v>
      </c>
      <c r="H33" s="49" t="str">
        <f t="shared" si="14"/>
        <v>Credit Assistant</v>
      </c>
      <c r="I33" s="119" t="s">
        <v>340</v>
      </c>
      <c r="J33" s="119" t="s">
        <v>357</v>
      </c>
      <c r="K33" s="119" t="s">
        <v>377</v>
      </c>
      <c r="L33" s="11">
        <v>355782240</v>
      </c>
      <c r="M33" s="65" t="s">
        <v>278</v>
      </c>
      <c r="N33" s="123">
        <v>42000</v>
      </c>
      <c r="O33" s="123">
        <v>2240</v>
      </c>
      <c r="P33" s="120" t="s">
        <v>139</v>
      </c>
      <c r="Q33" s="80">
        <v>45719</v>
      </c>
      <c r="R33" s="123">
        <v>2240</v>
      </c>
      <c r="S33" s="123">
        <v>0</v>
      </c>
      <c r="T33" s="123">
        <v>0</v>
      </c>
      <c r="U33" s="124">
        <f t="shared" si="2"/>
        <v>2240</v>
      </c>
      <c r="V33" s="116" t="s">
        <v>201</v>
      </c>
      <c r="W33" s="121" t="s">
        <v>505</v>
      </c>
    </row>
    <row r="34" spans="1:23" ht="25" customHeight="1" x14ac:dyDescent="0.3">
      <c r="A34" s="64">
        <v>30</v>
      </c>
      <c r="B34" s="60" t="str">
        <f t="shared" si="3"/>
        <v>BH3564</v>
      </c>
      <c r="C34" s="118" t="str">
        <f t="shared" si="4"/>
        <v>Ashthawan</v>
      </c>
      <c r="D34" s="41" t="str">
        <f t="shared" si="5"/>
        <v>FN25-26-03692</v>
      </c>
      <c r="E34" s="65">
        <v>46092</v>
      </c>
      <c r="F34" s="38" t="str">
        <f t="shared" si="12"/>
        <v>Suryakant Kumar</v>
      </c>
      <c r="G34" s="49" t="str">
        <f t="shared" si="13"/>
        <v>SF0081161</v>
      </c>
      <c r="H34" s="49" t="str">
        <f t="shared" si="14"/>
        <v>Credit Assistant</v>
      </c>
      <c r="I34" s="119" t="s">
        <v>313</v>
      </c>
      <c r="J34" s="119" t="s">
        <v>493</v>
      </c>
      <c r="K34" s="119" t="s">
        <v>361</v>
      </c>
      <c r="L34" s="11">
        <v>358336771</v>
      </c>
      <c r="M34" s="65" t="s">
        <v>453</v>
      </c>
      <c r="N34" s="123">
        <v>40000</v>
      </c>
      <c r="O34" s="123">
        <v>3800</v>
      </c>
      <c r="P34" s="120" t="s">
        <v>139</v>
      </c>
      <c r="Q34" s="80">
        <v>45567</v>
      </c>
      <c r="R34" s="123">
        <v>17000</v>
      </c>
      <c r="S34" s="123">
        <v>0</v>
      </c>
      <c r="T34" s="123">
        <v>0</v>
      </c>
      <c r="U34" s="124">
        <f t="shared" si="2"/>
        <v>17000</v>
      </c>
      <c r="V34" s="116" t="s">
        <v>202</v>
      </c>
      <c r="W34" s="121" t="s">
        <v>498</v>
      </c>
    </row>
    <row r="35" spans="1:23" ht="25" customHeight="1" x14ac:dyDescent="0.3">
      <c r="A35" s="64">
        <v>31</v>
      </c>
      <c r="B35" s="60" t="str">
        <f t="shared" si="3"/>
        <v>BH3564</v>
      </c>
      <c r="C35" s="118" t="str">
        <f t="shared" si="4"/>
        <v>Ashthawan</v>
      </c>
      <c r="D35" s="41" t="str">
        <f t="shared" si="5"/>
        <v>FN25-26-03692</v>
      </c>
      <c r="E35" s="65">
        <v>46091</v>
      </c>
      <c r="F35" s="38" t="str">
        <f t="shared" si="12"/>
        <v>Suryakant Kumar</v>
      </c>
      <c r="G35" s="49" t="str">
        <f t="shared" si="13"/>
        <v>SF0081161</v>
      </c>
      <c r="H35" s="49" t="str">
        <f t="shared" si="14"/>
        <v>Credit Assistant</v>
      </c>
      <c r="I35" s="119" t="s">
        <v>340</v>
      </c>
      <c r="J35" s="119" t="s">
        <v>343</v>
      </c>
      <c r="K35" s="119" t="s">
        <v>360</v>
      </c>
      <c r="L35" s="11">
        <v>352714966</v>
      </c>
      <c r="M35" s="65" t="s">
        <v>387</v>
      </c>
      <c r="N35" s="123">
        <v>42000</v>
      </c>
      <c r="O35" s="123">
        <v>2240</v>
      </c>
      <c r="P35" s="120" t="s">
        <v>139</v>
      </c>
      <c r="Q35" s="80">
        <v>45538</v>
      </c>
      <c r="R35" s="123">
        <v>2240</v>
      </c>
      <c r="S35" s="123">
        <v>0</v>
      </c>
      <c r="T35" s="123">
        <v>0</v>
      </c>
      <c r="U35" s="124">
        <f t="shared" si="2"/>
        <v>2240</v>
      </c>
      <c r="V35" s="116" t="s">
        <v>201</v>
      </c>
      <c r="W35" s="121" t="s">
        <v>499</v>
      </c>
    </row>
    <row r="36" spans="1:23" ht="25" customHeight="1" x14ac:dyDescent="0.3">
      <c r="A36" s="64">
        <v>32</v>
      </c>
      <c r="B36" s="60" t="str">
        <f t="shared" si="3"/>
        <v>BH3564</v>
      </c>
      <c r="C36" s="118" t="str">
        <f t="shared" si="4"/>
        <v>Ashthawan</v>
      </c>
      <c r="D36" s="41" t="str">
        <f t="shared" si="5"/>
        <v>FN25-26-03692</v>
      </c>
      <c r="E36" s="65">
        <v>46091</v>
      </c>
      <c r="F36" s="38" t="str">
        <f t="shared" si="12"/>
        <v>Suryakant Kumar</v>
      </c>
      <c r="G36" s="49" t="str">
        <f t="shared" si="13"/>
        <v>SF0081161</v>
      </c>
      <c r="H36" s="49" t="str">
        <f t="shared" si="14"/>
        <v>Credit Assistant</v>
      </c>
      <c r="I36" s="119" t="s">
        <v>340</v>
      </c>
      <c r="J36" s="119" t="s">
        <v>343</v>
      </c>
      <c r="K36" s="119" t="s">
        <v>360</v>
      </c>
      <c r="L36" s="11">
        <v>352714966</v>
      </c>
      <c r="M36" s="65" t="s">
        <v>387</v>
      </c>
      <c r="N36" s="123">
        <v>42000</v>
      </c>
      <c r="O36" s="123">
        <v>2240</v>
      </c>
      <c r="P36" s="120" t="s">
        <v>139</v>
      </c>
      <c r="Q36" s="80">
        <v>45568</v>
      </c>
      <c r="R36" s="123">
        <v>2240</v>
      </c>
      <c r="S36" s="123">
        <v>0</v>
      </c>
      <c r="T36" s="123">
        <v>0</v>
      </c>
      <c r="U36" s="124">
        <f t="shared" si="2"/>
        <v>2240</v>
      </c>
      <c r="V36" s="116" t="s">
        <v>201</v>
      </c>
      <c r="W36" s="121" t="s">
        <v>500</v>
      </c>
    </row>
    <row r="37" spans="1:23" ht="25" customHeight="1" x14ac:dyDescent="0.3">
      <c r="A37" s="64">
        <v>33</v>
      </c>
      <c r="B37" s="60" t="str">
        <f t="shared" si="3"/>
        <v>BH3564</v>
      </c>
      <c r="C37" s="118" t="str">
        <f t="shared" si="4"/>
        <v>Ashthawan</v>
      </c>
      <c r="D37" s="41" t="str">
        <f t="shared" si="5"/>
        <v>FN25-26-03692</v>
      </c>
      <c r="E37" s="65">
        <v>46091</v>
      </c>
      <c r="F37" s="38" t="str">
        <f t="shared" si="12"/>
        <v>Suryakant Kumar</v>
      </c>
      <c r="G37" s="49" t="str">
        <f t="shared" si="13"/>
        <v>SF0081161</v>
      </c>
      <c r="H37" s="49" t="str">
        <f t="shared" si="14"/>
        <v>Credit Assistant</v>
      </c>
      <c r="I37" s="119" t="s">
        <v>340</v>
      </c>
      <c r="J37" s="119" t="s">
        <v>343</v>
      </c>
      <c r="K37" s="119" t="s">
        <v>360</v>
      </c>
      <c r="L37" s="11">
        <v>352714966</v>
      </c>
      <c r="M37" s="65" t="s">
        <v>387</v>
      </c>
      <c r="N37" s="123">
        <v>42000</v>
      </c>
      <c r="O37" s="123">
        <v>2240</v>
      </c>
      <c r="P37" s="120" t="s">
        <v>139</v>
      </c>
      <c r="Q37" s="80">
        <v>45599</v>
      </c>
      <c r="R37" s="123">
        <v>2240</v>
      </c>
      <c r="S37" s="123">
        <v>0</v>
      </c>
      <c r="T37" s="123">
        <v>0</v>
      </c>
      <c r="U37" s="124">
        <f t="shared" si="2"/>
        <v>2240</v>
      </c>
      <c r="V37" s="116" t="s">
        <v>201</v>
      </c>
      <c r="W37" s="121" t="s">
        <v>501</v>
      </c>
    </row>
    <row r="38" spans="1:23" ht="25" customHeight="1" x14ac:dyDescent="0.3">
      <c r="A38" s="64">
        <v>34</v>
      </c>
      <c r="B38" s="60" t="str">
        <f t="shared" si="3"/>
        <v>BH3564</v>
      </c>
      <c r="C38" s="118" t="str">
        <f t="shared" si="4"/>
        <v>Ashthawan</v>
      </c>
      <c r="D38" s="41" t="str">
        <f t="shared" si="5"/>
        <v>FN25-26-03692</v>
      </c>
      <c r="E38" s="65">
        <v>46091</v>
      </c>
      <c r="F38" s="38" t="str">
        <f t="shared" si="12"/>
        <v>Suryakant Kumar</v>
      </c>
      <c r="G38" s="49" t="str">
        <f t="shared" si="13"/>
        <v>SF0081161</v>
      </c>
      <c r="H38" s="49" t="str">
        <f t="shared" si="14"/>
        <v>Credit Assistant</v>
      </c>
      <c r="I38" s="119" t="s">
        <v>340</v>
      </c>
      <c r="J38" s="119" t="s">
        <v>343</v>
      </c>
      <c r="K38" s="119" t="s">
        <v>360</v>
      </c>
      <c r="L38" s="11">
        <v>352714966</v>
      </c>
      <c r="M38" s="65" t="s">
        <v>387</v>
      </c>
      <c r="N38" s="123">
        <v>42000</v>
      </c>
      <c r="O38" s="123">
        <v>2240</v>
      </c>
      <c r="P38" s="120" t="s">
        <v>139</v>
      </c>
      <c r="Q38" s="80">
        <v>45629</v>
      </c>
      <c r="R38" s="123">
        <v>2240</v>
      </c>
      <c r="S38" s="123">
        <v>0</v>
      </c>
      <c r="T38" s="123">
        <v>0</v>
      </c>
      <c r="U38" s="124">
        <f t="shared" si="2"/>
        <v>2240</v>
      </c>
      <c r="V38" s="116" t="s">
        <v>201</v>
      </c>
      <c r="W38" s="121" t="s">
        <v>502</v>
      </c>
    </row>
    <row r="39" spans="1:23" ht="25" customHeight="1" x14ac:dyDescent="0.3">
      <c r="A39" s="64">
        <v>35</v>
      </c>
      <c r="B39" s="60" t="str">
        <f t="shared" si="3"/>
        <v>BH3564</v>
      </c>
      <c r="C39" s="118" t="str">
        <f t="shared" si="4"/>
        <v>Ashthawan</v>
      </c>
      <c r="D39" s="41" t="str">
        <f t="shared" si="5"/>
        <v>FN25-26-03692</v>
      </c>
      <c r="E39" s="65">
        <v>46091</v>
      </c>
      <c r="F39" s="38" t="str">
        <f t="shared" si="12"/>
        <v>Suryakant Kumar</v>
      </c>
      <c r="G39" s="49" t="str">
        <f t="shared" si="13"/>
        <v>SF0081161</v>
      </c>
      <c r="H39" s="49" t="str">
        <f t="shared" si="14"/>
        <v>Credit Assistant</v>
      </c>
      <c r="I39" s="119" t="s">
        <v>340</v>
      </c>
      <c r="J39" s="119" t="s">
        <v>343</v>
      </c>
      <c r="K39" s="119" t="s">
        <v>360</v>
      </c>
      <c r="L39" s="11">
        <v>352714966</v>
      </c>
      <c r="M39" s="65" t="s">
        <v>387</v>
      </c>
      <c r="N39" s="123">
        <v>42000</v>
      </c>
      <c r="O39" s="123">
        <v>2240</v>
      </c>
      <c r="P39" s="120" t="s">
        <v>139</v>
      </c>
      <c r="Q39" s="80">
        <v>45660</v>
      </c>
      <c r="R39" s="123">
        <v>2240</v>
      </c>
      <c r="S39" s="123">
        <v>0</v>
      </c>
      <c r="T39" s="123">
        <v>0</v>
      </c>
      <c r="U39" s="124">
        <f t="shared" si="2"/>
        <v>2240</v>
      </c>
      <c r="V39" s="116" t="s">
        <v>201</v>
      </c>
      <c r="W39" s="121" t="s">
        <v>503</v>
      </c>
    </row>
    <row r="40" spans="1:23" ht="25" customHeight="1" x14ac:dyDescent="0.3">
      <c r="A40" s="64">
        <v>36</v>
      </c>
      <c r="B40" s="60" t="str">
        <f t="shared" si="3"/>
        <v>BH3564</v>
      </c>
      <c r="C40" s="118" t="str">
        <f t="shared" si="4"/>
        <v>Ashthawan</v>
      </c>
      <c r="D40" s="41" t="str">
        <f t="shared" si="5"/>
        <v>FN25-26-03692</v>
      </c>
      <c r="E40" s="65">
        <v>46092</v>
      </c>
      <c r="F40" s="38" t="str">
        <f t="shared" si="12"/>
        <v>Suryakant Kumar</v>
      </c>
      <c r="G40" s="49" t="str">
        <f t="shared" si="13"/>
        <v>SF0081161</v>
      </c>
      <c r="H40" s="49" t="str">
        <f t="shared" si="14"/>
        <v>Credit Assistant</v>
      </c>
      <c r="I40" s="119" t="s">
        <v>340</v>
      </c>
      <c r="J40" s="119" t="s">
        <v>358</v>
      </c>
      <c r="K40" s="119" t="s">
        <v>378</v>
      </c>
      <c r="L40" s="11">
        <v>355783252</v>
      </c>
      <c r="M40" s="65" t="s">
        <v>278</v>
      </c>
      <c r="N40" s="123">
        <v>42000</v>
      </c>
      <c r="O40" s="123">
        <v>2240</v>
      </c>
      <c r="P40" s="120" t="s">
        <v>139</v>
      </c>
      <c r="Q40" s="80">
        <v>45538</v>
      </c>
      <c r="R40" s="123">
        <v>2240</v>
      </c>
      <c r="S40" s="123">
        <v>0</v>
      </c>
      <c r="T40" s="123">
        <v>0</v>
      </c>
      <c r="U40" s="124">
        <f t="shared" si="2"/>
        <v>2240</v>
      </c>
      <c r="V40" s="116" t="s">
        <v>201</v>
      </c>
      <c r="W40" s="121" t="s">
        <v>499</v>
      </c>
    </row>
    <row r="41" spans="1:23" ht="25" customHeight="1" x14ac:dyDescent="0.3">
      <c r="A41" s="64">
        <v>37</v>
      </c>
      <c r="B41" s="60" t="str">
        <f t="shared" si="3"/>
        <v>BH3564</v>
      </c>
      <c r="C41" s="118" t="str">
        <f t="shared" si="4"/>
        <v>Ashthawan</v>
      </c>
      <c r="D41" s="41" t="str">
        <f t="shared" si="5"/>
        <v>FN25-26-03692</v>
      </c>
      <c r="E41" s="65">
        <v>46092</v>
      </c>
      <c r="F41" s="38" t="str">
        <f t="shared" si="12"/>
        <v>Suryakant Kumar</v>
      </c>
      <c r="G41" s="49" t="str">
        <f t="shared" si="13"/>
        <v>SF0081161</v>
      </c>
      <c r="H41" s="49" t="str">
        <f t="shared" si="14"/>
        <v>Credit Assistant</v>
      </c>
      <c r="I41" s="119" t="s">
        <v>340</v>
      </c>
      <c r="J41" s="119" t="s">
        <v>358</v>
      </c>
      <c r="K41" s="119" t="s">
        <v>378</v>
      </c>
      <c r="L41" s="11">
        <v>355783252</v>
      </c>
      <c r="M41" s="65" t="s">
        <v>278</v>
      </c>
      <c r="N41" s="123">
        <v>42000</v>
      </c>
      <c r="O41" s="123">
        <v>2240</v>
      </c>
      <c r="P41" s="120" t="s">
        <v>139</v>
      </c>
      <c r="Q41" s="80">
        <v>45568</v>
      </c>
      <c r="R41" s="123">
        <v>2240</v>
      </c>
      <c r="S41" s="123">
        <v>0</v>
      </c>
      <c r="T41" s="123">
        <v>0</v>
      </c>
      <c r="U41" s="124">
        <f t="shared" si="2"/>
        <v>2240</v>
      </c>
      <c r="V41" s="116" t="s">
        <v>201</v>
      </c>
      <c r="W41" s="121" t="s">
        <v>500</v>
      </c>
    </row>
    <row r="42" spans="1:23" ht="25" customHeight="1" x14ac:dyDescent="0.3">
      <c r="A42" s="64">
        <v>38</v>
      </c>
      <c r="B42" s="60" t="str">
        <f t="shared" si="3"/>
        <v>BH3564</v>
      </c>
      <c r="C42" s="118" t="str">
        <f t="shared" si="4"/>
        <v>Ashthawan</v>
      </c>
      <c r="D42" s="41" t="str">
        <f t="shared" si="5"/>
        <v>FN25-26-03692</v>
      </c>
      <c r="E42" s="65">
        <v>46092</v>
      </c>
      <c r="F42" s="38" t="str">
        <f t="shared" si="12"/>
        <v>Suryakant Kumar</v>
      </c>
      <c r="G42" s="49" t="str">
        <f t="shared" si="13"/>
        <v>SF0081161</v>
      </c>
      <c r="H42" s="49" t="str">
        <f t="shared" si="14"/>
        <v>Credit Assistant</v>
      </c>
      <c r="I42" s="119" t="s">
        <v>340</v>
      </c>
      <c r="J42" s="119" t="s">
        <v>358</v>
      </c>
      <c r="K42" s="119" t="s">
        <v>378</v>
      </c>
      <c r="L42" s="11">
        <v>355783252</v>
      </c>
      <c r="M42" s="65" t="s">
        <v>278</v>
      </c>
      <c r="N42" s="123">
        <v>42000</v>
      </c>
      <c r="O42" s="123">
        <v>2240</v>
      </c>
      <c r="P42" s="120" t="s">
        <v>139</v>
      </c>
      <c r="Q42" s="80">
        <v>45599</v>
      </c>
      <c r="R42" s="123">
        <v>2240</v>
      </c>
      <c r="S42" s="123">
        <v>0</v>
      </c>
      <c r="T42" s="123">
        <v>0</v>
      </c>
      <c r="U42" s="124">
        <f t="shared" si="2"/>
        <v>2240</v>
      </c>
      <c r="V42" s="116" t="s">
        <v>201</v>
      </c>
      <c r="W42" s="121" t="s">
        <v>501</v>
      </c>
    </row>
    <row r="43" spans="1:23" ht="25" customHeight="1" x14ac:dyDescent="0.3">
      <c r="A43" s="64">
        <v>39</v>
      </c>
      <c r="B43" s="60" t="str">
        <f t="shared" si="3"/>
        <v>BH3564</v>
      </c>
      <c r="C43" s="118" t="str">
        <f t="shared" si="4"/>
        <v>Ashthawan</v>
      </c>
      <c r="D43" s="41" t="str">
        <f t="shared" si="5"/>
        <v>FN25-26-03692</v>
      </c>
      <c r="E43" s="65">
        <v>46092</v>
      </c>
      <c r="F43" s="38" t="str">
        <f t="shared" si="6"/>
        <v>Suryakant Kumar</v>
      </c>
      <c r="G43" s="49" t="str">
        <f t="shared" si="7"/>
        <v>SF0081161</v>
      </c>
      <c r="H43" s="49" t="str">
        <f t="shared" ref="H43:H70" si="15">IF(J43&lt;&gt;"", $H$5, "")</f>
        <v>Credit Assistant</v>
      </c>
      <c r="I43" s="119" t="s">
        <v>340</v>
      </c>
      <c r="J43" s="119" t="s">
        <v>358</v>
      </c>
      <c r="K43" s="119" t="s">
        <v>378</v>
      </c>
      <c r="L43" s="11">
        <v>355783252</v>
      </c>
      <c r="M43" s="65" t="s">
        <v>278</v>
      </c>
      <c r="N43" s="123">
        <v>42000</v>
      </c>
      <c r="O43" s="123">
        <v>2240</v>
      </c>
      <c r="P43" s="120" t="s">
        <v>139</v>
      </c>
      <c r="Q43" s="80">
        <v>45629</v>
      </c>
      <c r="R43" s="123">
        <v>2240</v>
      </c>
      <c r="S43" s="123">
        <v>0</v>
      </c>
      <c r="T43" s="123">
        <v>0</v>
      </c>
      <c r="U43" s="124">
        <f t="shared" si="2"/>
        <v>2240</v>
      </c>
      <c r="V43" s="116" t="s">
        <v>201</v>
      </c>
      <c r="W43" s="121" t="s">
        <v>502</v>
      </c>
    </row>
    <row r="44" spans="1:23" ht="25" customHeight="1" x14ac:dyDescent="0.3">
      <c r="A44" s="64">
        <v>40</v>
      </c>
      <c r="B44" s="60" t="str">
        <f t="shared" si="3"/>
        <v>BH3564</v>
      </c>
      <c r="C44" s="118" t="str">
        <f t="shared" si="4"/>
        <v>Ashthawan</v>
      </c>
      <c r="D44" s="41" t="str">
        <f t="shared" si="5"/>
        <v>FN25-26-03692</v>
      </c>
      <c r="E44" s="65">
        <v>46092</v>
      </c>
      <c r="F44" s="38" t="str">
        <f t="shared" si="6"/>
        <v>Suryakant Kumar</v>
      </c>
      <c r="G44" s="49" t="str">
        <f t="shared" si="7"/>
        <v>SF0081161</v>
      </c>
      <c r="H44" s="49" t="str">
        <f t="shared" si="15"/>
        <v>Credit Assistant</v>
      </c>
      <c r="I44" s="119" t="s">
        <v>340</v>
      </c>
      <c r="J44" s="119" t="s">
        <v>358</v>
      </c>
      <c r="K44" s="119" t="s">
        <v>378</v>
      </c>
      <c r="L44" s="11">
        <v>355783252</v>
      </c>
      <c r="M44" s="65" t="s">
        <v>278</v>
      </c>
      <c r="N44" s="123">
        <v>42000</v>
      </c>
      <c r="O44" s="123">
        <v>2240</v>
      </c>
      <c r="P44" s="120" t="s">
        <v>139</v>
      </c>
      <c r="Q44" s="80">
        <v>45660</v>
      </c>
      <c r="R44" s="123">
        <v>2240</v>
      </c>
      <c r="S44" s="123">
        <v>0</v>
      </c>
      <c r="T44" s="123">
        <v>0</v>
      </c>
      <c r="U44" s="124">
        <f t="shared" si="2"/>
        <v>2240</v>
      </c>
      <c r="V44" s="116" t="s">
        <v>201</v>
      </c>
      <c r="W44" s="121" t="s">
        <v>503</v>
      </c>
    </row>
    <row r="45" spans="1:23" ht="25" customHeight="1" x14ac:dyDescent="0.3">
      <c r="A45" s="64">
        <v>41</v>
      </c>
      <c r="B45" s="60" t="str">
        <f t="shared" si="3"/>
        <v>BH3564</v>
      </c>
      <c r="C45" s="118" t="str">
        <f t="shared" si="4"/>
        <v>Ashthawan</v>
      </c>
      <c r="D45" s="41" t="str">
        <f t="shared" si="5"/>
        <v>FN25-26-03692</v>
      </c>
      <c r="E45" s="65">
        <v>46092</v>
      </c>
      <c r="F45" s="38" t="str">
        <f t="shared" si="6"/>
        <v>Suryakant Kumar</v>
      </c>
      <c r="G45" s="49" t="str">
        <f t="shared" si="7"/>
        <v>SF0081161</v>
      </c>
      <c r="H45" s="49" t="str">
        <f t="shared" si="15"/>
        <v>Credit Assistant</v>
      </c>
      <c r="I45" s="119" t="s">
        <v>308</v>
      </c>
      <c r="J45" s="119" t="s">
        <v>328</v>
      </c>
      <c r="K45" s="119" t="s">
        <v>375</v>
      </c>
      <c r="L45" s="11">
        <v>355639159</v>
      </c>
      <c r="M45" s="65" t="s">
        <v>256</v>
      </c>
      <c r="N45" s="123">
        <v>42000</v>
      </c>
      <c r="O45" s="123">
        <v>2240</v>
      </c>
      <c r="P45" s="120" t="s">
        <v>139</v>
      </c>
      <c r="Q45" s="80">
        <v>45694</v>
      </c>
      <c r="R45" s="123">
        <v>2240</v>
      </c>
      <c r="S45" s="123">
        <v>0</v>
      </c>
      <c r="T45" s="123">
        <v>0</v>
      </c>
      <c r="U45" s="124">
        <f t="shared" si="2"/>
        <v>2240</v>
      </c>
      <c r="V45" s="116" t="s">
        <v>201</v>
      </c>
      <c r="W45" s="121" t="s">
        <v>517</v>
      </c>
    </row>
    <row r="46" spans="1:23" ht="25" customHeight="1" x14ac:dyDescent="0.3">
      <c r="A46" s="64">
        <v>42</v>
      </c>
      <c r="B46" s="60" t="str">
        <f t="shared" si="3"/>
        <v>BH3564</v>
      </c>
      <c r="C46" s="118" t="str">
        <f t="shared" si="4"/>
        <v>Ashthawan</v>
      </c>
      <c r="D46" s="41" t="str">
        <f t="shared" si="5"/>
        <v>FN25-26-03692</v>
      </c>
      <c r="E46" s="65">
        <v>46092</v>
      </c>
      <c r="F46" s="38" t="str">
        <f t="shared" si="6"/>
        <v>Suryakant Kumar</v>
      </c>
      <c r="G46" s="49" t="str">
        <f t="shared" si="7"/>
        <v>SF0081161</v>
      </c>
      <c r="H46" s="49" t="str">
        <f t="shared" si="15"/>
        <v>Credit Assistant</v>
      </c>
      <c r="I46" s="119" t="s">
        <v>308</v>
      </c>
      <c r="J46" s="119" t="s">
        <v>328</v>
      </c>
      <c r="K46" s="119" t="s">
        <v>375</v>
      </c>
      <c r="L46" s="11">
        <v>355639159</v>
      </c>
      <c r="M46" s="65" t="s">
        <v>256</v>
      </c>
      <c r="N46" s="123">
        <v>42000</v>
      </c>
      <c r="O46" s="123">
        <v>2240</v>
      </c>
      <c r="P46" s="120" t="s">
        <v>139</v>
      </c>
      <c r="Q46" s="80">
        <v>45722</v>
      </c>
      <c r="R46" s="123">
        <v>2240</v>
      </c>
      <c r="S46" s="123">
        <v>0</v>
      </c>
      <c r="T46" s="123">
        <v>0</v>
      </c>
      <c r="U46" s="124">
        <f t="shared" si="2"/>
        <v>2240</v>
      </c>
      <c r="V46" s="116" t="s">
        <v>201</v>
      </c>
      <c r="W46" s="121" t="s">
        <v>518</v>
      </c>
    </row>
    <row r="47" spans="1:23" ht="25" customHeight="1" x14ac:dyDescent="0.3">
      <c r="A47" s="64">
        <v>43</v>
      </c>
      <c r="B47" s="60" t="str">
        <f t="shared" si="3"/>
        <v>BH3564</v>
      </c>
      <c r="C47" s="118" t="str">
        <f t="shared" si="4"/>
        <v>Ashthawan</v>
      </c>
      <c r="D47" s="41" t="str">
        <f t="shared" si="5"/>
        <v>FN25-26-03692</v>
      </c>
      <c r="E47" s="65">
        <v>46092</v>
      </c>
      <c r="F47" s="38" t="str">
        <f t="shared" si="6"/>
        <v>Suryakant Kumar</v>
      </c>
      <c r="G47" s="49" t="str">
        <f t="shared" si="7"/>
        <v>SF0081161</v>
      </c>
      <c r="H47" s="49" t="str">
        <f t="shared" si="15"/>
        <v>Credit Assistant</v>
      </c>
      <c r="I47" s="119" t="s">
        <v>308</v>
      </c>
      <c r="J47" s="119" t="s">
        <v>328</v>
      </c>
      <c r="K47" s="119" t="s">
        <v>375</v>
      </c>
      <c r="L47" s="11">
        <v>355639159</v>
      </c>
      <c r="M47" s="65" t="s">
        <v>256</v>
      </c>
      <c r="N47" s="123">
        <v>42000</v>
      </c>
      <c r="O47" s="123">
        <v>2240</v>
      </c>
      <c r="P47" s="120" t="s">
        <v>139</v>
      </c>
      <c r="Q47" s="80">
        <v>45753</v>
      </c>
      <c r="R47" s="123">
        <v>2240</v>
      </c>
      <c r="S47" s="123">
        <v>0</v>
      </c>
      <c r="T47" s="123">
        <v>0</v>
      </c>
      <c r="U47" s="124">
        <f t="shared" si="2"/>
        <v>2240</v>
      </c>
      <c r="V47" s="116" t="s">
        <v>201</v>
      </c>
      <c r="W47" s="121" t="s">
        <v>519</v>
      </c>
    </row>
    <row r="48" spans="1:23" ht="25" customHeight="1" x14ac:dyDescent="0.3">
      <c r="A48" s="64">
        <v>44</v>
      </c>
      <c r="B48" s="60" t="str">
        <f t="shared" si="3"/>
        <v>BH3564</v>
      </c>
      <c r="C48" s="118" t="str">
        <f t="shared" si="4"/>
        <v>Ashthawan</v>
      </c>
      <c r="D48" s="41" t="str">
        <f t="shared" si="5"/>
        <v>FN25-26-03692</v>
      </c>
      <c r="E48" s="65">
        <v>46092</v>
      </c>
      <c r="F48" s="38" t="str">
        <f t="shared" si="6"/>
        <v>Suryakant Kumar</v>
      </c>
      <c r="G48" s="49" t="str">
        <f t="shared" si="7"/>
        <v>SF0081161</v>
      </c>
      <c r="H48" s="49" t="str">
        <f t="shared" si="15"/>
        <v>Credit Assistant</v>
      </c>
      <c r="I48" s="119" t="s">
        <v>333</v>
      </c>
      <c r="J48" s="119" t="s">
        <v>335</v>
      </c>
      <c r="K48" s="119" t="s">
        <v>381</v>
      </c>
      <c r="L48" s="11">
        <v>356664550</v>
      </c>
      <c r="M48" s="65" t="s">
        <v>450</v>
      </c>
      <c r="N48" s="123">
        <v>42000</v>
      </c>
      <c r="O48" s="123">
        <v>2240</v>
      </c>
      <c r="P48" s="120" t="s">
        <v>139</v>
      </c>
      <c r="Q48" s="80">
        <v>45599</v>
      </c>
      <c r="R48" s="123">
        <v>2240</v>
      </c>
      <c r="S48" s="123">
        <v>0</v>
      </c>
      <c r="T48" s="123">
        <v>0</v>
      </c>
      <c r="U48" s="124">
        <f t="shared" si="2"/>
        <v>2240</v>
      </c>
      <c r="V48" s="116" t="s">
        <v>201</v>
      </c>
      <c r="W48" s="121" t="s">
        <v>520</v>
      </c>
    </row>
    <row r="49" spans="1:23" ht="25" customHeight="1" x14ac:dyDescent="0.3">
      <c r="A49" s="64">
        <v>45</v>
      </c>
      <c r="B49" s="60" t="str">
        <f t="shared" si="3"/>
        <v>BH3564</v>
      </c>
      <c r="C49" s="118" t="str">
        <f t="shared" si="4"/>
        <v>Ashthawan</v>
      </c>
      <c r="D49" s="41" t="str">
        <f t="shared" si="5"/>
        <v>FN25-26-03692</v>
      </c>
      <c r="E49" s="65">
        <v>46092</v>
      </c>
      <c r="F49" s="38" t="str">
        <f t="shared" si="6"/>
        <v>Suryakant Kumar</v>
      </c>
      <c r="G49" s="49" t="str">
        <f t="shared" si="7"/>
        <v>SF0081161</v>
      </c>
      <c r="H49" s="49" t="str">
        <f t="shared" si="15"/>
        <v>Credit Assistant</v>
      </c>
      <c r="I49" s="119" t="s">
        <v>333</v>
      </c>
      <c r="J49" s="119" t="s">
        <v>335</v>
      </c>
      <c r="K49" s="119" t="s">
        <v>381</v>
      </c>
      <c r="L49" s="11">
        <v>356664550</v>
      </c>
      <c r="M49" s="65" t="s">
        <v>450</v>
      </c>
      <c r="N49" s="123">
        <v>42000</v>
      </c>
      <c r="O49" s="123">
        <v>2240</v>
      </c>
      <c r="P49" s="120" t="s">
        <v>139</v>
      </c>
      <c r="Q49" s="80">
        <v>45629</v>
      </c>
      <c r="R49" s="123">
        <v>2240</v>
      </c>
      <c r="S49" s="123">
        <v>0</v>
      </c>
      <c r="T49" s="123">
        <v>0</v>
      </c>
      <c r="U49" s="124">
        <f t="shared" si="2"/>
        <v>2240</v>
      </c>
      <c r="V49" s="116" t="s">
        <v>201</v>
      </c>
      <c r="W49" s="121" t="s">
        <v>521</v>
      </c>
    </row>
    <row r="50" spans="1:23" ht="25" customHeight="1" x14ac:dyDescent="0.3">
      <c r="A50" s="64">
        <v>46</v>
      </c>
      <c r="B50" s="60" t="str">
        <f t="shared" si="3"/>
        <v>BH3564</v>
      </c>
      <c r="C50" s="118" t="str">
        <f t="shared" si="4"/>
        <v>Ashthawan</v>
      </c>
      <c r="D50" s="41" t="str">
        <f t="shared" si="5"/>
        <v>FN25-26-03692</v>
      </c>
      <c r="E50" s="65">
        <v>46092</v>
      </c>
      <c r="F50" s="38" t="str">
        <f t="shared" si="6"/>
        <v>Suryakant Kumar</v>
      </c>
      <c r="G50" s="49" t="str">
        <f t="shared" si="7"/>
        <v>SF0081161</v>
      </c>
      <c r="H50" s="49" t="str">
        <f t="shared" si="15"/>
        <v>Credit Assistant</v>
      </c>
      <c r="I50" s="119" t="s">
        <v>333</v>
      </c>
      <c r="J50" s="119" t="s">
        <v>335</v>
      </c>
      <c r="K50" s="119" t="s">
        <v>381</v>
      </c>
      <c r="L50" s="11">
        <v>356664550</v>
      </c>
      <c r="M50" s="65" t="s">
        <v>450</v>
      </c>
      <c r="N50" s="123">
        <v>42000</v>
      </c>
      <c r="O50" s="123">
        <v>2240</v>
      </c>
      <c r="P50" s="120" t="s">
        <v>139</v>
      </c>
      <c r="Q50" s="80">
        <v>45750</v>
      </c>
      <c r="R50" s="123">
        <v>2240</v>
      </c>
      <c r="S50" s="123">
        <v>0</v>
      </c>
      <c r="T50" s="123">
        <v>0</v>
      </c>
      <c r="U50" s="124">
        <f t="shared" si="2"/>
        <v>2240</v>
      </c>
      <c r="V50" s="116" t="s">
        <v>201</v>
      </c>
      <c r="W50" s="121" t="s">
        <v>522</v>
      </c>
    </row>
    <row r="51" spans="1:23" ht="25" customHeight="1" x14ac:dyDescent="0.3">
      <c r="A51" s="64">
        <v>47</v>
      </c>
      <c r="B51" s="60" t="str">
        <f t="shared" si="3"/>
        <v>BH3564</v>
      </c>
      <c r="C51" s="118" t="str">
        <f t="shared" si="4"/>
        <v>Ashthawan</v>
      </c>
      <c r="D51" s="41" t="str">
        <f t="shared" si="5"/>
        <v>FN25-26-03692</v>
      </c>
      <c r="E51" s="65">
        <v>46091</v>
      </c>
      <c r="F51" s="38" t="str">
        <f t="shared" si="6"/>
        <v>Suryakant Kumar</v>
      </c>
      <c r="G51" s="49" t="str">
        <f t="shared" si="7"/>
        <v>SF0081161</v>
      </c>
      <c r="H51" s="49" t="str">
        <f t="shared" si="15"/>
        <v>Credit Assistant</v>
      </c>
      <c r="I51" s="119" t="s">
        <v>313</v>
      </c>
      <c r="J51" s="119" t="s">
        <v>315</v>
      </c>
      <c r="K51" s="119" t="s">
        <v>364</v>
      </c>
      <c r="L51" s="11">
        <v>353916655</v>
      </c>
      <c r="M51" s="65" t="s">
        <v>258</v>
      </c>
      <c r="N51" s="123">
        <v>42000</v>
      </c>
      <c r="O51" s="123">
        <v>2240</v>
      </c>
      <c r="P51" s="120" t="s">
        <v>139</v>
      </c>
      <c r="Q51" s="80">
        <v>45661</v>
      </c>
      <c r="R51" s="123">
        <v>2240</v>
      </c>
      <c r="S51" s="123">
        <v>0</v>
      </c>
      <c r="T51" s="123">
        <v>0</v>
      </c>
      <c r="U51" s="124">
        <f t="shared" si="2"/>
        <v>2240</v>
      </c>
      <c r="V51" s="116" t="s">
        <v>201</v>
      </c>
      <c r="W51" s="121" t="s">
        <v>483</v>
      </c>
    </row>
    <row r="52" spans="1:23" ht="25" customHeight="1" x14ac:dyDescent="0.3">
      <c r="A52" s="64">
        <v>48</v>
      </c>
      <c r="B52" s="60" t="str">
        <f t="shared" si="3"/>
        <v>BH3564</v>
      </c>
      <c r="C52" s="118" t="str">
        <f t="shared" si="4"/>
        <v>Ashthawan</v>
      </c>
      <c r="D52" s="41" t="str">
        <f t="shared" si="5"/>
        <v>FN25-26-03692</v>
      </c>
      <c r="E52" s="65">
        <v>46091</v>
      </c>
      <c r="F52" s="38" t="str">
        <f t="shared" si="6"/>
        <v>Suryakant Kumar</v>
      </c>
      <c r="G52" s="49" t="str">
        <f t="shared" si="7"/>
        <v>SF0081161</v>
      </c>
      <c r="H52" s="49" t="str">
        <f t="shared" si="15"/>
        <v>Credit Assistant</v>
      </c>
      <c r="I52" s="119" t="s">
        <v>313</v>
      </c>
      <c r="J52" s="119" t="s">
        <v>315</v>
      </c>
      <c r="K52" s="119" t="s">
        <v>364</v>
      </c>
      <c r="L52" s="11">
        <v>353916655</v>
      </c>
      <c r="M52" s="65" t="s">
        <v>258</v>
      </c>
      <c r="N52" s="123">
        <v>42000</v>
      </c>
      <c r="O52" s="123">
        <v>2240</v>
      </c>
      <c r="P52" s="120" t="s">
        <v>139</v>
      </c>
      <c r="Q52" s="80">
        <v>45692</v>
      </c>
      <c r="R52" s="123">
        <v>2240</v>
      </c>
      <c r="S52" s="123">
        <v>0</v>
      </c>
      <c r="T52" s="123">
        <v>0</v>
      </c>
      <c r="U52" s="124">
        <f t="shared" si="2"/>
        <v>2240</v>
      </c>
      <c r="V52" s="116" t="s">
        <v>201</v>
      </c>
      <c r="W52" s="121" t="s">
        <v>523</v>
      </c>
    </row>
    <row r="53" spans="1:23" ht="25" customHeight="1" x14ac:dyDescent="0.3">
      <c r="A53" s="64">
        <v>49</v>
      </c>
      <c r="B53" s="60" t="str">
        <f t="shared" si="3"/>
        <v>BH3564</v>
      </c>
      <c r="C53" s="118" t="str">
        <f t="shared" si="4"/>
        <v>Ashthawan</v>
      </c>
      <c r="D53" s="41" t="str">
        <f t="shared" si="5"/>
        <v>FN25-26-03692</v>
      </c>
      <c r="E53" s="65">
        <v>46092</v>
      </c>
      <c r="F53" s="38" t="str">
        <f t="shared" si="6"/>
        <v>Suryakant Kumar</v>
      </c>
      <c r="G53" s="49" t="str">
        <f t="shared" si="7"/>
        <v>SF0081161</v>
      </c>
      <c r="H53" s="49" t="str">
        <f t="shared" si="15"/>
        <v>Credit Assistant</v>
      </c>
      <c r="I53" s="119" t="s">
        <v>313</v>
      </c>
      <c r="J53" s="119" t="s">
        <v>329</v>
      </c>
      <c r="K53" s="119" t="s">
        <v>376</v>
      </c>
      <c r="L53" s="11">
        <v>355697752</v>
      </c>
      <c r="M53" s="65" t="s">
        <v>436</v>
      </c>
      <c r="N53" s="123">
        <v>42000</v>
      </c>
      <c r="O53" s="123">
        <v>2240</v>
      </c>
      <c r="P53" s="120" t="s">
        <v>139</v>
      </c>
      <c r="Q53" s="80">
        <v>45965</v>
      </c>
      <c r="R53" s="123">
        <v>2240</v>
      </c>
      <c r="S53" s="123">
        <v>0</v>
      </c>
      <c r="T53" s="123">
        <v>0</v>
      </c>
      <c r="U53" s="124">
        <f t="shared" si="2"/>
        <v>2240</v>
      </c>
      <c r="V53" s="116" t="s">
        <v>201</v>
      </c>
      <c r="W53" s="121" t="s">
        <v>492</v>
      </c>
    </row>
    <row r="54" spans="1:23" ht="25" customHeight="1" x14ac:dyDescent="0.3">
      <c r="A54" s="64">
        <v>50</v>
      </c>
      <c r="B54" s="60" t="str">
        <f t="shared" si="3"/>
        <v>BH3564</v>
      </c>
      <c r="C54" s="118" t="str">
        <f t="shared" si="4"/>
        <v>Ashthawan</v>
      </c>
      <c r="D54" s="41" t="str">
        <f t="shared" si="5"/>
        <v>FN25-26-03692</v>
      </c>
      <c r="E54" s="65">
        <v>46092</v>
      </c>
      <c r="F54" s="38" t="str">
        <f t="shared" si="6"/>
        <v>Suryakant Kumar</v>
      </c>
      <c r="G54" s="49" t="str">
        <f t="shared" si="7"/>
        <v>SF0081161</v>
      </c>
      <c r="H54" s="49" t="str">
        <f t="shared" si="15"/>
        <v>Credit Assistant</v>
      </c>
      <c r="I54" s="119" t="s">
        <v>313</v>
      </c>
      <c r="J54" s="119" t="s">
        <v>329</v>
      </c>
      <c r="K54" s="119" t="s">
        <v>376</v>
      </c>
      <c r="L54" s="11">
        <v>355697752</v>
      </c>
      <c r="M54" s="65" t="s">
        <v>436</v>
      </c>
      <c r="N54" s="123">
        <v>42000</v>
      </c>
      <c r="O54" s="123">
        <v>2240</v>
      </c>
      <c r="P54" s="120" t="s">
        <v>139</v>
      </c>
      <c r="Q54" s="80">
        <v>45995</v>
      </c>
      <c r="R54" s="123">
        <v>2240</v>
      </c>
      <c r="S54" s="123">
        <v>0</v>
      </c>
      <c r="T54" s="123">
        <v>0</v>
      </c>
      <c r="U54" s="124">
        <f t="shared" si="2"/>
        <v>2240</v>
      </c>
      <c r="V54" s="116" t="s">
        <v>201</v>
      </c>
      <c r="W54" s="121" t="s">
        <v>524</v>
      </c>
    </row>
    <row r="55" spans="1:23" ht="25" customHeight="1" x14ac:dyDescent="0.3">
      <c r="A55" s="64">
        <v>51</v>
      </c>
      <c r="B55" s="60" t="str">
        <f t="shared" si="3"/>
        <v>BH3564</v>
      </c>
      <c r="C55" s="118" t="str">
        <f t="shared" si="4"/>
        <v>Ashthawan</v>
      </c>
      <c r="D55" s="41" t="str">
        <f t="shared" si="5"/>
        <v>FN25-26-03692</v>
      </c>
      <c r="E55" s="65">
        <v>46092</v>
      </c>
      <c r="F55" s="38" t="str">
        <f t="shared" si="6"/>
        <v>Suryakant Kumar</v>
      </c>
      <c r="G55" s="49" t="str">
        <f t="shared" si="7"/>
        <v>SF0081161</v>
      </c>
      <c r="H55" s="49" t="str">
        <f t="shared" si="15"/>
        <v>Credit Assistant</v>
      </c>
      <c r="I55" s="119" t="s">
        <v>318</v>
      </c>
      <c r="J55" s="119" t="s">
        <v>320</v>
      </c>
      <c r="K55" s="119" t="s">
        <v>368</v>
      </c>
      <c r="L55" s="11">
        <v>354779059</v>
      </c>
      <c r="M55" s="65" t="s">
        <v>411</v>
      </c>
      <c r="N55" s="123">
        <v>29000</v>
      </c>
      <c r="O55" s="123">
        <v>1950</v>
      </c>
      <c r="P55" s="120" t="s">
        <v>139</v>
      </c>
      <c r="Q55" s="80">
        <v>45386</v>
      </c>
      <c r="R55" s="123">
        <v>2400</v>
      </c>
      <c r="S55" s="123">
        <v>0</v>
      </c>
      <c r="T55" s="123">
        <v>0</v>
      </c>
      <c r="U55" s="124">
        <f t="shared" si="2"/>
        <v>2400</v>
      </c>
      <c r="V55" s="116" t="s">
        <v>201</v>
      </c>
      <c r="W55" s="121" t="s">
        <v>486</v>
      </c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15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15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15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15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15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15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15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15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15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15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15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15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15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15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15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6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7">IF(J71&lt;&gt;"", $B$5, "")</f>
        <v/>
      </c>
      <c r="C71" s="118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6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7"/>
        <v/>
      </c>
      <c r="C72" s="118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6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7"/>
        <v/>
      </c>
      <c r="C73" s="118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6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7"/>
        <v/>
      </c>
      <c r="C74" s="118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6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7"/>
        <v/>
      </c>
      <c r="C75" s="118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6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7"/>
        <v/>
      </c>
      <c r="C76" s="118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6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7"/>
        <v/>
      </c>
      <c r="C77" s="118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6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7"/>
        <v/>
      </c>
      <c r="C78" s="118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6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7"/>
        <v/>
      </c>
      <c r="C79" s="118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6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7"/>
        <v/>
      </c>
      <c r="C80" s="118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6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7"/>
        <v/>
      </c>
      <c r="C81" s="118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6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7"/>
        <v/>
      </c>
      <c r="C82" s="118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6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7"/>
        <v/>
      </c>
      <c r="C83" s="118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6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7"/>
        <v/>
      </c>
      <c r="C84" s="118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6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7"/>
        <v/>
      </c>
      <c r="C85" s="118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6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7"/>
        <v/>
      </c>
      <c r="C86" s="118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6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7"/>
        <v/>
      </c>
      <c r="C87" s="118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6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7"/>
        <v/>
      </c>
      <c r="C88" s="118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6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7"/>
        <v/>
      </c>
      <c r="C89" s="118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6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7"/>
        <v/>
      </c>
      <c r="C90" s="118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6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7"/>
        <v/>
      </c>
      <c r="C91" s="118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6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7"/>
        <v/>
      </c>
      <c r="C92" s="118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6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7"/>
        <v/>
      </c>
      <c r="C93" s="118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6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7"/>
        <v/>
      </c>
      <c r="C94" s="118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6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7"/>
        <v/>
      </c>
      <c r="C95" s="118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6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7"/>
        <v/>
      </c>
      <c r="C96" s="118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6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7"/>
        <v/>
      </c>
      <c r="C97" s="118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6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7"/>
        <v/>
      </c>
      <c r="C98" s="118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6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7"/>
        <v/>
      </c>
      <c r="C99" s="118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6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7"/>
        <v/>
      </c>
      <c r="C100" s="118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6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7"/>
        <v/>
      </c>
      <c r="C101" s="118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6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7"/>
        <v/>
      </c>
      <c r="C102" s="118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6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7"/>
        <v/>
      </c>
      <c r="C103" s="118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6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23">IF(J104&lt;&gt;"", $B$5, "")</f>
        <v/>
      </c>
      <c r="C104" s="118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6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23"/>
        <v/>
      </c>
      <c r="C105" s="118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6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23"/>
        <v/>
      </c>
      <c r="C106" s="118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6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23"/>
        <v/>
      </c>
      <c r="C107" s="118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6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23"/>
        <v/>
      </c>
      <c r="C108" s="118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6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23"/>
        <v/>
      </c>
      <c r="C109" s="118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6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23"/>
        <v/>
      </c>
      <c r="C110" s="118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6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23"/>
        <v/>
      </c>
      <c r="C111" s="118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6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23"/>
        <v/>
      </c>
      <c r="C112" s="118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6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23"/>
        <v/>
      </c>
      <c r="C113" s="118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6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23"/>
        <v/>
      </c>
      <c r="C114" s="118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6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23"/>
        <v/>
      </c>
      <c r="C115" s="118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6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23"/>
        <v/>
      </c>
      <c r="C116" s="118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6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23"/>
        <v/>
      </c>
      <c r="C117" s="118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6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23"/>
        <v/>
      </c>
      <c r="C118" s="118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6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23"/>
        <v/>
      </c>
      <c r="C119" s="118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6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23"/>
        <v/>
      </c>
      <c r="C120" s="118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6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23"/>
        <v/>
      </c>
      <c r="C121" s="118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6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23"/>
        <v/>
      </c>
      <c r="C122" s="118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6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23"/>
        <v/>
      </c>
      <c r="C123" s="118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6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23"/>
        <v/>
      </c>
      <c r="C124" s="118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6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23"/>
        <v/>
      </c>
      <c r="C125" s="118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6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23"/>
        <v/>
      </c>
      <c r="C126" s="118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6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23"/>
        <v/>
      </c>
      <c r="C127" s="118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6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23"/>
        <v/>
      </c>
      <c r="C128" s="118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6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23"/>
        <v/>
      </c>
      <c r="C129" s="118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6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23"/>
        <v/>
      </c>
      <c r="C130" s="118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6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23"/>
        <v/>
      </c>
      <c r="C131" s="118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6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23"/>
        <v/>
      </c>
      <c r="C132" s="118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6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23"/>
        <v/>
      </c>
      <c r="C133" s="118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6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23"/>
        <v/>
      </c>
      <c r="C134" s="118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5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23"/>
        <v/>
      </c>
      <c r="C135" s="118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5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23"/>
        <v/>
      </c>
      <c r="C136" s="118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5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23"/>
        <v/>
      </c>
      <c r="C137" s="118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5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23"/>
        <v/>
      </c>
      <c r="C138" s="118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5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23"/>
        <v/>
      </c>
      <c r="C139" s="118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5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23"/>
        <v/>
      </c>
      <c r="C140" s="118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5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23"/>
        <v/>
      </c>
      <c r="C141" s="118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5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23"/>
        <v/>
      </c>
      <c r="C142" s="118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5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23"/>
        <v/>
      </c>
      <c r="C143" s="118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5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23"/>
        <v/>
      </c>
      <c r="C144" s="118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5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23"/>
        <v/>
      </c>
      <c r="C145" s="118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5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23"/>
        <v/>
      </c>
      <c r="C146" s="118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5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23"/>
        <v/>
      </c>
      <c r="C147" s="118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5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23"/>
        <v/>
      </c>
      <c r="C148" s="118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5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23"/>
        <v/>
      </c>
      <c r="C149" s="118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5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23"/>
        <v/>
      </c>
      <c r="C150" s="118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5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23"/>
        <v/>
      </c>
      <c r="C151" s="118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5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23"/>
        <v/>
      </c>
      <c r="C152" s="118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5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23"/>
        <v/>
      </c>
      <c r="C153" s="118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5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23"/>
        <v/>
      </c>
      <c r="C154" s="118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5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30">IF(J155&lt;&gt;"", $B$5, "")</f>
        <v/>
      </c>
      <c r="C155" s="118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5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30"/>
        <v/>
      </c>
      <c r="C156" s="118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5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30"/>
        <v/>
      </c>
      <c r="C157" s="118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5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30"/>
        <v/>
      </c>
      <c r="C158" s="118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5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30"/>
        <v/>
      </c>
      <c r="C159" s="118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5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30"/>
        <v/>
      </c>
      <c r="C160" s="118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5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30"/>
        <v/>
      </c>
      <c r="C161" s="118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5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30"/>
        <v/>
      </c>
      <c r="C162" s="118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5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30"/>
        <v/>
      </c>
      <c r="C163" s="118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5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30"/>
        <v/>
      </c>
      <c r="C164" s="118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5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30"/>
        <v/>
      </c>
      <c r="C165" s="118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5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30"/>
        <v/>
      </c>
      <c r="C166" s="118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5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30"/>
        <v/>
      </c>
      <c r="C167" s="118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5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30"/>
        <v/>
      </c>
      <c r="C168" s="118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5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30"/>
        <v/>
      </c>
      <c r="C169" s="118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5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30"/>
        <v/>
      </c>
      <c r="C170" s="118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5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30"/>
        <v/>
      </c>
      <c r="C171" s="118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5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30"/>
        <v/>
      </c>
      <c r="C172" s="118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5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30"/>
        <v/>
      </c>
      <c r="C173" s="118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5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30"/>
        <v/>
      </c>
      <c r="C174" s="118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5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30"/>
        <v/>
      </c>
      <c r="C175" s="118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5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30"/>
        <v/>
      </c>
      <c r="C176" s="118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5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30"/>
        <v/>
      </c>
      <c r="C177" s="118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5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30"/>
        <v/>
      </c>
      <c r="C178" s="118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5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30"/>
        <v/>
      </c>
      <c r="C179" s="118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5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30"/>
        <v/>
      </c>
      <c r="C180" s="118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5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30"/>
        <v/>
      </c>
      <c r="C181" s="118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5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30"/>
        <v/>
      </c>
      <c r="C182" s="118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5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30"/>
        <v/>
      </c>
      <c r="C183" s="118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5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30"/>
        <v/>
      </c>
      <c r="C184" s="118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5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30"/>
        <v/>
      </c>
      <c r="C185" s="118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5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30"/>
        <v/>
      </c>
      <c r="C186" s="118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5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30"/>
        <v/>
      </c>
      <c r="C187" s="118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5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30"/>
        <v/>
      </c>
      <c r="C188" s="118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5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30"/>
        <v/>
      </c>
      <c r="C189" s="118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5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30"/>
        <v/>
      </c>
      <c r="C190" s="118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5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30"/>
        <v/>
      </c>
      <c r="C191" s="118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5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30"/>
        <v/>
      </c>
      <c r="C192" s="118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5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30"/>
        <v/>
      </c>
      <c r="C193" s="118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5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30"/>
        <v/>
      </c>
      <c r="C194" s="118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5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30"/>
        <v/>
      </c>
      <c r="C195" s="118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5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30"/>
        <v/>
      </c>
      <c r="C196" s="118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5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30"/>
        <v/>
      </c>
      <c r="C197" s="118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5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30"/>
        <v/>
      </c>
      <c r="C198" s="118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32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30"/>
        <v/>
      </c>
      <c r="C199" s="118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32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30"/>
        <v/>
      </c>
      <c r="C200" s="118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32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30"/>
        <v/>
      </c>
      <c r="C201" s="118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32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30"/>
        <v/>
      </c>
      <c r="C202" s="118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32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30"/>
        <v/>
      </c>
      <c r="C203" s="118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32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30"/>
        <v/>
      </c>
      <c r="C204" s="118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32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30"/>
        <v/>
      </c>
      <c r="C205" s="118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32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30"/>
        <v/>
      </c>
      <c r="C206" s="118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32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30"/>
        <v/>
      </c>
      <c r="C207" s="118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32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30"/>
        <v/>
      </c>
      <c r="C208" s="118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32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30"/>
        <v/>
      </c>
      <c r="C209" s="118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32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30"/>
        <v/>
      </c>
      <c r="C210" s="118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32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30"/>
        <v/>
      </c>
      <c r="C211" s="118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32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30"/>
        <v/>
      </c>
      <c r="C212" s="118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32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30"/>
        <v/>
      </c>
      <c r="C213" s="118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32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30"/>
        <v/>
      </c>
      <c r="C214" s="118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32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30"/>
        <v/>
      </c>
      <c r="C215" s="118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32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30"/>
        <v/>
      </c>
      <c r="C216" s="118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32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30"/>
        <v/>
      </c>
      <c r="C217" s="118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32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30"/>
        <v/>
      </c>
      <c r="C218" s="118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32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7">IF(J219&lt;&gt;"", $B$5, "")</f>
        <v/>
      </c>
      <c r="C219" s="118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32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7"/>
        <v/>
      </c>
      <c r="C220" s="118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32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7"/>
        <v/>
      </c>
      <c r="C221" s="118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32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7"/>
        <v/>
      </c>
      <c r="C222" s="118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32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7"/>
        <v/>
      </c>
      <c r="C223" s="118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32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7"/>
        <v/>
      </c>
      <c r="C224" s="118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32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7"/>
        <v/>
      </c>
      <c r="C225" s="118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32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7"/>
        <v/>
      </c>
      <c r="C226" s="118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32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7"/>
        <v/>
      </c>
      <c r="C227" s="118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32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7"/>
        <v/>
      </c>
      <c r="C228" s="118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32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7"/>
        <v/>
      </c>
      <c r="C229" s="118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32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7"/>
        <v/>
      </c>
      <c r="C230" s="118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32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7"/>
        <v/>
      </c>
      <c r="C231" s="118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32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7"/>
        <v/>
      </c>
      <c r="C232" s="118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32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7"/>
        <v/>
      </c>
      <c r="C233" s="118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32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7"/>
        <v/>
      </c>
      <c r="C234" s="118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32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7"/>
        <v/>
      </c>
      <c r="C235" s="118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32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7"/>
        <v/>
      </c>
      <c r="C236" s="118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32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7"/>
        <v/>
      </c>
      <c r="C237" s="118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32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7"/>
        <v/>
      </c>
      <c r="C238" s="118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32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7"/>
        <v/>
      </c>
      <c r="C239" s="118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32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7"/>
        <v/>
      </c>
      <c r="C240" s="118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32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7"/>
        <v/>
      </c>
      <c r="C241" s="118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32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7"/>
        <v/>
      </c>
      <c r="C242" s="118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32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7"/>
        <v/>
      </c>
      <c r="C243" s="118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32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7"/>
        <v/>
      </c>
      <c r="C244" s="118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32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7"/>
        <v/>
      </c>
      <c r="C245" s="118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32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7"/>
        <v/>
      </c>
      <c r="C246" s="118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32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7"/>
        <v/>
      </c>
      <c r="C247" s="118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32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7"/>
        <v/>
      </c>
      <c r="C248" s="118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32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7"/>
        <v/>
      </c>
      <c r="C249" s="118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32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7"/>
        <v/>
      </c>
      <c r="C250" s="118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32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7"/>
        <v/>
      </c>
      <c r="C251" s="118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32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7"/>
        <v/>
      </c>
      <c r="C252" s="118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32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7"/>
        <v/>
      </c>
      <c r="C253" s="118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32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7"/>
        <v/>
      </c>
      <c r="C254" s="118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32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7"/>
        <v/>
      </c>
      <c r="C255" s="118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32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7"/>
        <v/>
      </c>
      <c r="C256" s="118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32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7"/>
        <v/>
      </c>
      <c r="C257" s="118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32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7"/>
        <v/>
      </c>
      <c r="C258" s="118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32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7"/>
        <v/>
      </c>
      <c r="C259" s="118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32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7"/>
        <v/>
      </c>
      <c r="C260" s="118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32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7"/>
        <v/>
      </c>
      <c r="C261" s="118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32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7"/>
        <v/>
      </c>
      <c r="C262" s="118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9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7"/>
        <v/>
      </c>
      <c r="C263" s="118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9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7"/>
        <v/>
      </c>
      <c r="C264" s="118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9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7"/>
        <v/>
      </c>
      <c r="C265" s="118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9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7"/>
        <v/>
      </c>
      <c r="C266" s="118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9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7"/>
        <v/>
      </c>
      <c r="C267" s="118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9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7"/>
        <v/>
      </c>
      <c r="C268" s="118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9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7"/>
        <v/>
      </c>
      <c r="C269" s="118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9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7"/>
        <v/>
      </c>
      <c r="C270" s="118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9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7"/>
        <v/>
      </c>
      <c r="C271" s="118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9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7"/>
        <v/>
      </c>
      <c r="C272" s="118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9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7"/>
        <v/>
      </c>
      <c r="C273" s="118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9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7"/>
        <v/>
      </c>
      <c r="C274" s="118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9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7"/>
        <v/>
      </c>
      <c r="C275" s="118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9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7"/>
        <v/>
      </c>
      <c r="C276" s="118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9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7"/>
        <v/>
      </c>
      <c r="C277" s="118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9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7"/>
        <v/>
      </c>
      <c r="C278" s="118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9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7"/>
        <v/>
      </c>
      <c r="C279" s="118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9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7"/>
        <v/>
      </c>
      <c r="C280" s="118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9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7"/>
        <v/>
      </c>
      <c r="C281" s="118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9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7"/>
        <v/>
      </c>
      <c r="C282" s="118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9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44">IF(J283&lt;&gt;"", $B$5, "")</f>
        <v/>
      </c>
      <c r="C283" s="118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9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44"/>
        <v/>
      </c>
      <c r="C284" s="118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9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44"/>
        <v/>
      </c>
      <c r="C285" s="118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9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44"/>
        <v/>
      </c>
      <c r="C286" s="118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9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44"/>
        <v/>
      </c>
      <c r="C287" s="118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9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44"/>
        <v/>
      </c>
      <c r="C288" s="118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9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44"/>
        <v/>
      </c>
      <c r="C289" s="118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9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44"/>
        <v/>
      </c>
      <c r="C290" s="118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9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44"/>
        <v/>
      </c>
      <c r="C291" s="118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9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44"/>
        <v/>
      </c>
      <c r="C292" s="118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9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44"/>
        <v/>
      </c>
      <c r="C293" s="118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9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44"/>
        <v/>
      </c>
      <c r="C294" s="118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9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44"/>
        <v/>
      </c>
      <c r="C295" s="118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9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44"/>
        <v/>
      </c>
      <c r="C296" s="118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9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44"/>
        <v/>
      </c>
      <c r="C297" s="118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9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44"/>
        <v/>
      </c>
      <c r="C298" s="118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9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44"/>
        <v/>
      </c>
      <c r="C299" s="118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9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44"/>
        <v/>
      </c>
      <c r="C300" s="118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9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44"/>
        <v/>
      </c>
      <c r="C301" s="118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9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44"/>
        <v/>
      </c>
      <c r="C302" s="118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9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44"/>
        <v/>
      </c>
      <c r="C303" s="118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9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44"/>
        <v/>
      </c>
      <c r="C304" s="118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9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44"/>
        <v/>
      </c>
      <c r="C305" s="118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9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44"/>
        <v/>
      </c>
      <c r="C306" s="118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9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44"/>
        <v/>
      </c>
      <c r="C307" s="118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9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44"/>
        <v/>
      </c>
      <c r="C308" s="118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9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44"/>
        <v/>
      </c>
      <c r="C309" s="118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9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44"/>
        <v/>
      </c>
      <c r="C310" s="118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9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44"/>
        <v/>
      </c>
      <c r="C311" s="118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9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44"/>
        <v/>
      </c>
      <c r="C312" s="118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9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44"/>
        <v/>
      </c>
      <c r="C313" s="118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9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44"/>
        <v/>
      </c>
      <c r="C314" s="118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9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44"/>
        <v/>
      </c>
      <c r="C315" s="118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9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44"/>
        <v/>
      </c>
      <c r="C316" s="118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9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44"/>
        <v/>
      </c>
      <c r="C317" s="118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9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44"/>
        <v/>
      </c>
      <c r="C318" s="118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9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44"/>
        <v/>
      </c>
      <c r="C319" s="118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9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44"/>
        <v/>
      </c>
      <c r="C320" s="118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9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44"/>
        <v/>
      </c>
      <c r="C321" s="118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9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44"/>
        <v/>
      </c>
      <c r="C322" s="118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9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44"/>
        <v/>
      </c>
      <c r="C323" s="118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9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44"/>
        <v/>
      </c>
      <c r="C324" s="118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9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44"/>
        <v/>
      </c>
      <c r="C325" s="118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9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44"/>
        <v/>
      </c>
      <c r="C326" s="118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6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44"/>
        <v/>
      </c>
      <c r="C327" s="118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6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44"/>
        <v/>
      </c>
      <c r="C328" s="118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6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44"/>
        <v/>
      </c>
      <c r="C329" s="118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6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44"/>
        <v/>
      </c>
      <c r="C330" s="118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6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44"/>
        <v/>
      </c>
      <c r="C331" s="118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6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44"/>
        <v/>
      </c>
      <c r="C332" s="118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6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44"/>
        <v/>
      </c>
      <c r="C333" s="118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6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44"/>
        <v/>
      </c>
      <c r="C334" s="118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6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44"/>
        <v/>
      </c>
      <c r="C335" s="118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6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44"/>
        <v/>
      </c>
      <c r="C336" s="118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6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44"/>
        <v/>
      </c>
      <c r="C337" s="118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6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44"/>
        <v/>
      </c>
      <c r="C338" s="118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6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44"/>
        <v/>
      </c>
      <c r="C339" s="118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6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44"/>
        <v/>
      </c>
      <c r="C340" s="118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6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44"/>
        <v/>
      </c>
      <c r="C341" s="118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6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44"/>
        <v/>
      </c>
      <c r="C342" s="118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6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44"/>
        <v/>
      </c>
      <c r="C343" s="118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6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44"/>
        <v/>
      </c>
      <c r="C344" s="118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6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44"/>
        <v/>
      </c>
      <c r="C345" s="118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6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44"/>
        <v/>
      </c>
      <c r="C346" s="118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6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51">IF(J347&lt;&gt;"", $B$5, "")</f>
        <v/>
      </c>
      <c r="C347" s="118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6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51"/>
        <v/>
      </c>
      <c r="C348" s="118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6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51"/>
        <v/>
      </c>
      <c r="C349" s="118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6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51"/>
        <v/>
      </c>
      <c r="C350" s="118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6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51"/>
        <v/>
      </c>
      <c r="C351" s="118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6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51"/>
        <v/>
      </c>
      <c r="C352" s="118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6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51"/>
        <v/>
      </c>
      <c r="C353" s="118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6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51"/>
        <v/>
      </c>
      <c r="C354" s="118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6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51"/>
        <v/>
      </c>
      <c r="C355" s="118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6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51"/>
        <v/>
      </c>
      <c r="C356" s="118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6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51"/>
        <v/>
      </c>
      <c r="C357" s="118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6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51"/>
        <v/>
      </c>
      <c r="C358" s="118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6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51"/>
        <v/>
      </c>
      <c r="C359" s="118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6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51"/>
        <v/>
      </c>
      <c r="C360" s="118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6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51"/>
        <v/>
      </c>
      <c r="C361" s="118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6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51"/>
        <v/>
      </c>
      <c r="C362" s="118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6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51"/>
        <v/>
      </c>
      <c r="C363" s="118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6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51"/>
        <v/>
      </c>
      <c r="C364" s="118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6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51"/>
        <v/>
      </c>
      <c r="C365" s="118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6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51"/>
        <v/>
      </c>
      <c r="C366" s="118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6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51"/>
        <v/>
      </c>
      <c r="C367" s="118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6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51"/>
        <v/>
      </c>
      <c r="C368" s="118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6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51"/>
        <v/>
      </c>
      <c r="C369" s="118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6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51"/>
        <v/>
      </c>
      <c r="C370" s="118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6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51"/>
        <v/>
      </c>
      <c r="C371" s="118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6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51"/>
        <v/>
      </c>
      <c r="C372" s="118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6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51"/>
        <v/>
      </c>
      <c r="C373" s="118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6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51"/>
        <v/>
      </c>
      <c r="C374" s="118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6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51"/>
        <v/>
      </c>
      <c r="C375" s="118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6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51"/>
        <v/>
      </c>
      <c r="C376" s="118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6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51"/>
        <v/>
      </c>
      <c r="C377" s="118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6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51"/>
        <v/>
      </c>
      <c r="C378" s="118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6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51"/>
        <v/>
      </c>
      <c r="C379" s="118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6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51"/>
        <v/>
      </c>
      <c r="C380" s="118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6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51"/>
        <v/>
      </c>
      <c r="C381" s="118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6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51"/>
        <v/>
      </c>
      <c r="C382" s="118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6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51"/>
        <v/>
      </c>
      <c r="C383" s="118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6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51"/>
        <v/>
      </c>
      <c r="C384" s="118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6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51"/>
        <v/>
      </c>
      <c r="C385" s="118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6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51"/>
        <v/>
      </c>
      <c r="C386" s="118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6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51"/>
        <v/>
      </c>
      <c r="C387" s="118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6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51"/>
        <v/>
      </c>
      <c r="C388" s="118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6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51"/>
        <v/>
      </c>
      <c r="C389" s="118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6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51"/>
        <v/>
      </c>
      <c r="C390" s="118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53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51"/>
        <v/>
      </c>
      <c r="C391" s="118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53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51"/>
        <v/>
      </c>
      <c r="C392" s="118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53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51"/>
        <v/>
      </c>
      <c r="C393" s="118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53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51"/>
        <v/>
      </c>
      <c r="C394" s="118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53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51"/>
        <v/>
      </c>
      <c r="C395" s="118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53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51"/>
        <v/>
      </c>
      <c r="C396" s="118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53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51"/>
        <v/>
      </c>
      <c r="C397" s="118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53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51"/>
        <v/>
      </c>
      <c r="C398" s="118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53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51"/>
        <v/>
      </c>
      <c r="C399" s="118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53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51"/>
        <v/>
      </c>
      <c r="C400" s="118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53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51"/>
        <v/>
      </c>
      <c r="C401" s="118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53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51"/>
        <v/>
      </c>
      <c r="C402" s="118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53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51"/>
        <v/>
      </c>
      <c r="C403" s="118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53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51"/>
        <v/>
      </c>
      <c r="C404" s="118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53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51"/>
        <v/>
      </c>
      <c r="C405" s="118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53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51"/>
        <v/>
      </c>
      <c r="C406" s="118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53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51"/>
        <v/>
      </c>
      <c r="C407" s="118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53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51"/>
        <v/>
      </c>
      <c r="C408" s="118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53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51"/>
        <v/>
      </c>
      <c r="C409" s="118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53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51"/>
        <v/>
      </c>
      <c r="C410" s="118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53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8">IF(J411&lt;&gt;"", $B$5, "")</f>
        <v/>
      </c>
      <c r="C411" s="118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53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8"/>
        <v/>
      </c>
      <c r="C412" s="118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53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8"/>
        <v/>
      </c>
      <c r="C413" s="118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53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8"/>
        <v/>
      </c>
      <c r="C414" s="118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53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8"/>
        <v/>
      </c>
      <c r="C415" s="118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53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8"/>
        <v/>
      </c>
      <c r="C416" s="118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53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8"/>
        <v/>
      </c>
      <c r="C417" s="118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53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8"/>
        <v/>
      </c>
      <c r="C418" s="118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53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8"/>
        <v/>
      </c>
      <c r="C419" s="118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53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8"/>
        <v/>
      </c>
      <c r="C420" s="118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53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8"/>
        <v/>
      </c>
      <c r="C421" s="118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53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8"/>
        <v/>
      </c>
      <c r="C422" s="118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53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8"/>
        <v/>
      </c>
      <c r="C423" s="118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53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8"/>
        <v/>
      </c>
      <c r="C424" s="118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53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8"/>
        <v/>
      </c>
      <c r="C425" s="118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53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8"/>
        <v/>
      </c>
      <c r="C426" s="118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53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8"/>
        <v/>
      </c>
      <c r="C427" s="118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53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8"/>
        <v/>
      </c>
      <c r="C428" s="118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53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8"/>
        <v/>
      </c>
      <c r="C429" s="118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53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8"/>
        <v/>
      </c>
      <c r="C430" s="118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53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8"/>
        <v/>
      </c>
      <c r="C431" s="118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53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8"/>
        <v/>
      </c>
      <c r="C432" s="118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53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8"/>
        <v/>
      </c>
      <c r="C433" s="118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53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8"/>
        <v/>
      </c>
      <c r="C434" s="118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53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8"/>
        <v/>
      </c>
      <c r="C435" s="118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53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8"/>
        <v/>
      </c>
      <c r="C436" s="118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53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8"/>
        <v/>
      </c>
      <c r="C437" s="118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53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8"/>
        <v/>
      </c>
      <c r="C438" s="118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53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8"/>
        <v/>
      </c>
      <c r="C439" s="118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53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8"/>
        <v/>
      </c>
      <c r="C440" s="118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53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8"/>
        <v/>
      </c>
      <c r="C441" s="118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53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8"/>
        <v/>
      </c>
      <c r="C442" s="118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53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8"/>
        <v/>
      </c>
      <c r="C443" s="118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53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8"/>
        <v/>
      </c>
      <c r="C444" s="118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53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8"/>
        <v/>
      </c>
      <c r="C445" s="118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53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8"/>
        <v/>
      </c>
      <c r="C446" s="118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53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8"/>
        <v/>
      </c>
      <c r="C447" s="118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53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8"/>
        <v/>
      </c>
      <c r="C448" s="118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53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8"/>
        <v/>
      </c>
      <c r="C449" s="118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53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8"/>
        <v/>
      </c>
      <c r="C450" s="118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53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8"/>
        <v/>
      </c>
      <c r="C451" s="118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53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8"/>
        <v/>
      </c>
      <c r="C452" s="118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53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8"/>
        <v/>
      </c>
      <c r="C453" s="118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53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8"/>
        <v/>
      </c>
      <c r="C454" s="118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60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8"/>
        <v/>
      </c>
      <c r="C455" s="118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60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8"/>
        <v/>
      </c>
      <c r="C456" s="118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60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8"/>
        <v/>
      </c>
      <c r="C457" s="118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60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8"/>
        <v/>
      </c>
      <c r="C458" s="118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60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8"/>
        <v/>
      </c>
      <c r="C459" s="118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60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8"/>
        <v/>
      </c>
      <c r="C460" s="118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60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8"/>
        <v/>
      </c>
      <c r="C461" s="118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60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8"/>
        <v/>
      </c>
      <c r="C462" s="118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60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8"/>
        <v/>
      </c>
      <c r="C463" s="118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60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8"/>
        <v/>
      </c>
      <c r="C464" s="118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60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8"/>
        <v/>
      </c>
      <c r="C465" s="118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60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8"/>
        <v/>
      </c>
      <c r="C466" s="118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60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8"/>
        <v/>
      </c>
      <c r="C467" s="118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60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8"/>
        <v/>
      </c>
      <c r="C468" s="118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60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8"/>
        <v/>
      </c>
      <c r="C469" s="118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60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8"/>
        <v/>
      </c>
      <c r="C470" s="118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60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8"/>
        <v/>
      </c>
      <c r="C471" s="118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60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8"/>
        <v/>
      </c>
      <c r="C472" s="118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60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8"/>
        <v/>
      </c>
      <c r="C473" s="118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60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8"/>
        <v/>
      </c>
      <c r="C474" s="118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60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65">IF(J475&lt;&gt;"", $B$5, "")</f>
        <v/>
      </c>
      <c r="C475" s="118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60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65"/>
        <v/>
      </c>
      <c r="C476" s="118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60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65"/>
        <v/>
      </c>
      <c r="C477" s="118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60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65"/>
        <v/>
      </c>
      <c r="C478" s="118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60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65"/>
        <v/>
      </c>
      <c r="C479" s="118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60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65"/>
        <v/>
      </c>
      <c r="C480" s="118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60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65"/>
        <v/>
      </c>
      <c r="C481" s="118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60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65"/>
        <v/>
      </c>
      <c r="C482" s="118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60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65"/>
        <v/>
      </c>
      <c r="C483" s="118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60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65"/>
        <v/>
      </c>
      <c r="C484" s="118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60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65"/>
        <v/>
      </c>
      <c r="C485" s="118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60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65"/>
        <v/>
      </c>
      <c r="C486" s="118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60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65"/>
        <v/>
      </c>
      <c r="C487" s="118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60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65"/>
        <v/>
      </c>
      <c r="C488" s="118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60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65"/>
        <v/>
      </c>
      <c r="C489" s="118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60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65"/>
        <v/>
      </c>
      <c r="C490" s="118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60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65"/>
        <v/>
      </c>
      <c r="C491" s="118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60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65"/>
        <v/>
      </c>
      <c r="C492" s="118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60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65"/>
        <v/>
      </c>
      <c r="C493" s="118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60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65"/>
        <v/>
      </c>
      <c r="C494" s="118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60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65"/>
        <v/>
      </c>
      <c r="C495" s="118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60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65"/>
        <v/>
      </c>
      <c r="C496" s="118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60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65"/>
        <v/>
      </c>
      <c r="C497" s="118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60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65"/>
        <v/>
      </c>
      <c r="C498" s="118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60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65"/>
        <v/>
      </c>
      <c r="C499" s="118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60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65"/>
        <v/>
      </c>
      <c r="C500" s="118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60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65"/>
        <v/>
      </c>
      <c r="C501" s="118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60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65"/>
        <v/>
      </c>
      <c r="C502" s="118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60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65"/>
        <v/>
      </c>
      <c r="C503" s="118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60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65"/>
        <v/>
      </c>
      <c r="C504" s="118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60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65"/>
        <v/>
      </c>
      <c r="C505" s="118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60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65"/>
        <v/>
      </c>
      <c r="C506" s="118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60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65"/>
        <v/>
      </c>
      <c r="C507" s="118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60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65"/>
        <v/>
      </c>
      <c r="C508" s="118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60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65"/>
        <v/>
      </c>
      <c r="C509" s="118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60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65"/>
        <v/>
      </c>
      <c r="C510" s="118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60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65"/>
        <v/>
      </c>
      <c r="C511" s="118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60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65"/>
        <v/>
      </c>
      <c r="C512" s="118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60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65"/>
        <v/>
      </c>
      <c r="C513" s="118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60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65"/>
        <v/>
      </c>
      <c r="C514" s="118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60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65"/>
        <v/>
      </c>
      <c r="C515" s="118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60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65"/>
        <v/>
      </c>
      <c r="C516" s="118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60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65"/>
        <v/>
      </c>
      <c r="C517" s="118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60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65"/>
        <v/>
      </c>
      <c r="C518" s="118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7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65"/>
        <v/>
      </c>
      <c r="C519" s="118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7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65"/>
        <v/>
      </c>
      <c r="C520" s="118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7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65"/>
        <v/>
      </c>
      <c r="C521" s="118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7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65"/>
        <v/>
      </c>
      <c r="C522" s="118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7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65"/>
        <v/>
      </c>
      <c r="C523" s="118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7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65"/>
        <v/>
      </c>
      <c r="C524" s="118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7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65"/>
        <v/>
      </c>
      <c r="C525" s="118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7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65"/>
        <v/>
      </c>
      <c r="C526" s="118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7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65"/>
        <v/>
      </c>
      <c r="C527" s="118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7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65"/>
        <v/>
      </c>
      <c r="C528" s="118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7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65"/>
        <v/>
      </c>
      <c r="C529" s="118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7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65"/>
        <v/>
      </c>
      <c r="C530" s="118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7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65"/>
        <v/>
      </c>
      <c r="C531" s="118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7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65"/>
        <v/>
      </c>
      <c r="C532" s="118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7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65"/>
        <v/>
      </c>
      <c r="C533" s="118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7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65"/>
        <v/>
      </c>
      <c r="C534" s="118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7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65"/>
        <v/>
      </c>
      <c r="C535" s="118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7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65"/>
        <v/>
      </c>
      <c r="C536" s="118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7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65"/>
        <v/>
      </c>
      <c r="C537" s="118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7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65"/>
        <v/>
      </c>
      <c r="C538" s="118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7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72">IF(J539&lt;&gt;"", $B$5, "")</f>
        <v/>
      </c>
      <c r="C539" s="118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7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72"/>
        <v/>
      </c>
      <c r="C540" s="118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7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72"/>
        <v/>
      </c>
      <c r="C541" s="118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7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72"/>
        <v/>
      </c>
      <c r="C542" s="118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7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72"/>
        <v/>
      </c>
      <c r="C543" s="118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7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72"/>
        <v/>
      </c>
      <c r="C544" s="118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7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72"/>
        <v/>
      </c>
      <c r="C545" s="118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7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72"/>
        <v/>
      </c>
      <c r="C546" s="118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7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72"/>
        <v/>
      </c>
      <c r="C547" s="118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7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72"/>
        <v/>
      </c>
      <c r="C548" s="118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7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72"/>
        <v/>
      </c>
      <c r="C549" s="118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7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72"/>
        <v/>
      </c>
      <c r="C550" s="118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7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72"/>
        <v/>
      </c>
      <c r="C551" s="118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7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72"/>
        <v/>
      </c>
      <c r="C552" s="118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7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72"/>
        <v/>
      </c>
      <c r="C553" s="118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7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72"/>
        <v/>
      </c>
      <c r="C554" s="118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7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72"/>
        <v/>
      </c>
      <c r="C555" s="118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7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72"/>
        <v/>
      </c>
      <c r="C556" s="118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7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72"/>
        <v/>
      </c>
      <c r="C557" s="118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7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72"/>
        <v/>
      </c>
      <c r="C558" s="118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7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72"/>
        <v/>
      </c>
      <c r="C559" s="118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7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72"/>
        <v/>
      </c>
      <c r="C560" s="118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7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72"/>
        <v/>
      </c>
      <c r="C561" s="118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7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72"/>
        <v/>
      </c>
      <c r="C562" s="118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7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72"/>
        <v/>
      </c>
      <c r="C563" s="118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7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72"/>
        <v/>
      </c>
      <c r="C564" s="118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7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72"/>
        <v/>
      </c>
      <c r="C565" s="118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7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72"/>
        <v/>
      </c>
      <c r="C566" s="118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7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72"/>
        <v/>
      </c>
      <c r="C567" s="118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7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72"/>
        <v/>
      </c>
      <c r="C568" s="118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7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72"/>
        <v/>
      </c>
      <c r="C569" s="118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7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72"/>
        <v/>
      </c>
      <c r="C570" s="118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7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72"/>
        <v/>
      </c>
      <c r="C571" s="118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7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72"/>
        <v/>
      </c>
      <c r="C572" s="118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7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72"/>
        <v/>
      </c>
      <c r="C573" s="118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7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72"/>
        <v/>
      </c>
      <c r="C574" s="118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7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72"/>
        <v/>
      </c>
      <c r="C575" s="118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7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72"/>
        <v/>
      </c>
      <c r="C576" s="118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7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72"/>
        <v/>
      </c>
      <c r="C577" s="118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7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72"/>
        <v/>
      </c>
      <c r="C578" s="118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7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72"/>
        <v/>
      </c>
      <c r="C579" s="118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7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72"/>
        <v/>
      </c>
      <c r="C580" s="118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7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72"/>
        <v/>
      </c>
      <c r="C581" s="118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7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72"/>
        <v/>
      </c>
      <c r="C582" s="118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74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72"/>
        <v/>
      </c>
      <c r="C583" s="118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74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72"/>
        <v/>
      </c>
      <c r="C584" s="118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74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72"/>
        <v/>
      </c>
      <c r="C585" s="118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74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72"/>
        <v/>
      </c>
      <c r="C586" s="118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74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72"/>
        <v/>
      </c>
      <c r="C587" s="118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74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72"/>
        <v/>
      </c>
      <c r="C588" s="118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74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72"/>
        <v/>
      </c>
      <c r="C589" s="118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74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72"/>
        <v/>
      </c>
      <c r="C590" s="118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74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72"/>
        <v/>
      </c>
      <c r="C591" s="118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74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72"/>
        <v/>
      </c>
      <c r="C592" s="118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74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72"/>
        <v/>
      </c>
      <c r="C593" s="118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74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72"/>
        <v/>
      </c>
      <c r="C594" s="118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74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72"/>
        <v/>
      </c>
      <c r="C595" s="118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74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72"/>
        <v/>
      </c>
      <c r="C596" s="118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74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72"/>
        <v/>
      </c>
      <c r="C597" s="118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74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72"/>
        <v/>
      </c>
      <c r="C598" s="118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74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72"/>
        <v/>
      </c>
      <c r="C599" s="118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74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72"/>
        <v/>
      </c>
      <c r="C600" s="118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74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72"/>
        <v/>
      </c>
      <c r="C601" s="118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74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72"/>
        <v/>
      </c>
      <c r="C602" s="118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74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9">IF(J603&lt;&gt;"", $B$5, "")</f>
        <v/>
      </c>
      <c r="C603" s="118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74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9"/>
        <v/>
      </c>
      <c r="C604" s="118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74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9"/>
        <v/>
      </c>
      <c r="C605" s="118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74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9"/>
        <v/>
      </c>
      <c r="C606" s="118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74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9"/>
        <v/>
      </c>
      <c r="C607" s="118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74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9"/>
        <v/>
      </c>
      <c r="C608" s="118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74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9"/>
        <v/>
      </c>
      <c r="C609" s="118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74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9"/>
        <v/>
      </c>
      <c r="C610" s="118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74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9"/>
        <v/>
      </c>
      <c r="C611" s="118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74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9"/>
        <v/>
      </c>
      <c r="C612" s="118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74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9"/>
        <v/>
      </c>
      <c r="C613" s="118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74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9"/>
        <v/>
      </c>
      <c r="C614" s="118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74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9"/>
        <v/>
      </c>
      <c r="C615" s="118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74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9"/>
        <v/>
      </c>
      <c r="C616" s="118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74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9"/>
        <v/>
      </c>
      <c r="C617" s="118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74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9"/>
        <v/>
      </c>
      <c r="C618" s="118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74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9"/>
        <v/>
      </c>
      <c r="C619" s="118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74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9"/>
        <v/>
      </c>
      <c r="C620" s="118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74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9"/>
        <v/>
      </c>
      <c r="C621" s="118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74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9"/>
        <v/>
      </c>
      <c r="C622" s="118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74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9"/>
        <v/>
      </c>
      <c r="C623" s="118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74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9"/>
        <v/>
      </c>
      <c r="C624" s="118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74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9"/>
        <v/>
      </c>
      <c r="C625" s="118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74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9"/>
        <v/>
      </c>
      <c r="C626" s="118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74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9"/>
        <v/>
      </c>
      <c r="C627" s="118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74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9"/>
        <v/>
      </c>
      <c r="C628" s="118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74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9"/>
        <v/>
      </c>
      <c r="C629" s="118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74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9"/>
        <v/>
      </c>
      <c r="C630" s="118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74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9"/>
        <v/>
      </c>
      <c r="C631" s="118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74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9"/>
        <v/>
      </c>
      <c r="C632" s="118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74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9"/>
        <v/>
      </c>
      <c r="C633" s="118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74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9"/>
        <v/>
      </c>
      <c r="C634" s="118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74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9"/>
        <v/>
      </c>
      <c r="C635" s="118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74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9"/>
        <v/>
      </c>
      <c r="C636" s="118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74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9"/>
        <v/>
      </c>
      <c r="C637" s="118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74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9"/>
        <v/>
      </c>
      <c r="C638" s="118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74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9"/>
        <v/>
      </c>
      <c r="C639" s="118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74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9"/>
        <v/>
      </c>
      <c r="C640" s="118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74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9"/>
        <v/>
      </c>
      <c r="C641" s="118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74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9"/>
        <v/>
      </c>
      <c r="C642" s="118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74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9"/>
        <v/>
      </c>
      <c r="C643" s="118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74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9"/>
        <v/>
      </c>
      <c r="C644" s="118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74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9"/>
        <v/>
      </c>
      <c r="C645" s="118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74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9"/>
        <v/>
      </c>
      <c r="C646" s="118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81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9"/>
        <v/>
      </c>
      <c r="C647" s="118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81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9"/>
        <v/>
      </c>
      <c r="C648" s="118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81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9"/>
        <v/>
      </c>
      <c r="C649" s="118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81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9"/>
        <v/>
      </c>
      <c r="C650" s="118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81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9"/>
        <v/>
      </c>
      <c r="C651" s="118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81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9"/>
        <v/>
      </c>
      <c r="C652" s="118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81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9"/>
        <v/>
      </c>
      <c r="C653" s="118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81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9"/>
        <v/>
      </c>
      <c r="C654" s="118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81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9"/>
        <v/>
      </c>
      <c r="C655" s="118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81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9"/>
        <v/>
      </c>
      <c r="C656" s="118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81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9"/>
        <v/>
      </c>
      <c r="C657" s="118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81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9"/>
        <v/>
      </c>
      <c r="C658" s="118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81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9"/>
        <v/>
      </c>
      <c r="C659" s="118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81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9"/>
        <v/>
      </c>
      <c r="C660" s="118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81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9"/>
        <v/>
      </c>
      <c r="C661" s="118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81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9"/>
        <v/>
      </c>
      <c r="C662" s="118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81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9"/>
        <v/>
      </c>
      <c r="C663" s="118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81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9"/>
        <v/>
      </c>
      <c r="C664" s="118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81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9"/>
        <v/>
      </c>
      <c r="C665" s="118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81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9"/>
        <v/>
      </c>
      <c r="C666" s="118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81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6">IF(J667&lt;&gt;"", $B$5, "")</f>
        <v/>
      </c>
      <c r="C667" s="118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81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6"/>
        <v/>
      </c>
      <c r="C668" s="118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81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6"/>
        <v/>
      </c>
      <c r="C669" s="118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81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6"/>
        <v/>
      </c>
      <c r="C670" s="118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81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6"/>
        <v/>
      </c>
      <c r="C671" s="118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81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6"/>
        <v/>
      </c>
      <c r="C672" s="118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81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6"/>
        <v/>
      </c>
      <c r="C673" s="118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81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6"/>
        <v/>
      </c>
      <c r="C674" s="118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81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6"/>
        <v/>
      </c>
      <c r="C675" s="118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81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6"/>
        <v/>
      </c>
      <c r="C676" s="118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81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6"/>
        <v/>
      </c>
      <c r="C677" s="118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81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6"/>
        <v/>
      </c>
      <c r="C678" s="118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81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6"/>
        <v/>
      </c>
      <c r="C679" s="118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81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6"/>
        <v/>
      </c>
      <c r="C680" s="118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81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6"/>
        <v/>
      </c>
      <c r="C681" s="118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81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6"/>
        <v/>
      </c>
      <c r="C682" s="118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81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6"/>
        <v/>
      </c>
      <c r="C683" s="118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81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6"/>
        <v/>
      </c>
      <c r="C684" s="118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81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6"/>
        <v/>
      </c>
      <c r="C685" s="118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81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6"/>
        <v/>
      </c>
      <c r="C686" s="118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81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6"/>
        <v/>
      </c>
      <c r="C687" s="118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81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6"/>
        <v/>
      </c>
      <c r="C688" s="118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81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6"/>
        <v/>
      </c>
      <c r="C689" s="118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81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6"/>
        <v/>
      </c>
      <c r="C690" s="118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81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6"/>
        <v/>
      </c>
      <c r="C691" s="118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81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6"/>
        <v/>
      </c>
      <c r="C692" s="118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81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6"/>
        <v/>
      </c>
      <c r="C693" s="118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81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6"/>
        <v/>
      </c>
      <c r="C694" s="118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81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6"/>
        <v/>
      </c>
      <c r="C695" s="118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81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6"/>
        <v/>
      </c>
      <c r="C696" s="118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81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6"/>
        <v/>
      </c>
      <c r="C697" s="118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81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6"/>
        <v/>
      </c>
      <c r="C698" s="118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81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6"/>
        <v/>
      </c>
      <c r="C699" s="118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81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6"/>
        <v/>
      </c>
      <c r="C700" s="118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81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6"/>
        <v/>
      </c>
      <c r="C701" s="118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81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6"/>
        <v/>
      </c>
      <c r="C702" s="118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81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6"/>
        <v/>
      </c>
      <c r="C703" s="118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81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6"/>
        <v/>
      </c>
      <c r="C704" s="118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81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6"/>
        <v/>
      </c>
      <c r="C705" s="118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81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6"/>
        <v/>
      </c>
      <c r="C706" s="118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81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6"/>
        <v/>
      </c>
      <c r="C707" s="118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81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6"/>
        <v/>
      </c>
      <c r="C708" s="118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81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6"/>
        <v/>
      </c>
      <c r="C709" s="118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81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6"/>
        <v/>
      </c>
      <c r="C710" s="118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8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6"/>
        <v/>
      </c>
      <c r="C711" s="118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8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6"/>
        <v/>
      </c>
      <c r="C712" s="118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8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6"/>
        <v/>
      </c>
      <c r="C713" s="118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8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6"/>
        <v/>
      </c>
      <c r="C714" s="118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8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6"/>
        <v/>
      </c>
      <c r="C715" s="118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8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6"/>
        <v/>
      </c>
      <c r="C716" s="118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8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6"/>
        <v/>
      </c>
      <c r="C717" s="118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8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6"/>
        <v/>
      </c>
      <c r="C718" s="118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8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6"/>
        <v/>
      </c>
      <c r="C719" s="118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8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6"/>
        <v/>
      </c>
      <c r="C720" s="118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8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6"/>
        <v/>
      </c>
      <c r="C721" s="118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8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6"/>
        <v/>
      </c>
      <c r="C722" s="118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8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6"/>
        <v/>
      </c>
      <c r="C723" s="118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8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6"/>
        <v/>
      </c>
      <c r="C724" s="118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8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6"/>
        <v/>
      </c>
      <c r="C725" s="118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8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6"/>
        <v/>
      </c>
      <c r="C726" s="118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8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6"/>
        <v/>
      </c>
      <c r="C727" s="118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8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6"/>
        <v/>
      </c>
      <c r="C728" s="118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8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6"/>
        <v/>
      </c>
      <c r="C729" s="118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8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6"/>
        <v/>
      </c>
      <c r="C730" s="118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8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93">IF(J731&lt;&gt;"", $B$5, "")</f>
        <v/>
      </c>
      <c r="C731" s="118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8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93"/>
        <v/>
      </c>
      <c r="C732" s="118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8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93"/>
        <v/>
      </c>
      <c r="C733" s="118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8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93"/>
        <v/>
      </c>
      <c r="C734" s="118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8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93"/>
        <v/>
      </c>
      <c r="C735" s="118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8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93"/>
        <v/>
      </c>
      <c r="C736" s="118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8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93"/>
        <v/>
      </c>
      <c r="C737" s="118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8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93"/>
        <v/>
      </c>
      <c r="C738" s="118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8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93"/>
        <v/>
      </c>
      <c r="C739" s="118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8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93"/>
        <v/>
      </c>
      <c r="C740" s="118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8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93"/>
        <v/>
      </c>
      <c r="C741" s="118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8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93"/>
        <v/>
      </c>
      <c r="C742" s="118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8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93"/>
        <v/>
      </c>
      <c r="C743" s="118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8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93"/>
        <v/>
      </c>
      <c r="C744" s="118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8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93"/>
        <v/>
      </c>
      <c r="C745" s="118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8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93"/>
        <v/>
      </c>
      <c r="C746" s="118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8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93"/>
        <v/>
      </c>
      <c r="C747" s="118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8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93"/>
        <v/>
      </c>
      <c r="C748" s="118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8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93"/>
        <v/>
      </c>
      <c r="C749" s="118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8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93"/>
        <v/>
      </c>
      <c r="C750" s="118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8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93"/>
        <v/>
      </c>
      <c r="C751" s="118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8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93"/>
        <v/>
      </c>
      <c r="C752" s="118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8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93"/>
        <v/>
      </c>
      <c r="C753" s="118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8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93"/>
        <v/>
      </c>
      <c r="C754" s="118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8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93"/>
        <v/>
      </c>
      <c r="C755" s="118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8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93"/>
        <v/>
      </c>
      <c r="C756" s="118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8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93"/>
        <v/>
      </c>
      <c r="C757" s="118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8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93"/>
        <v/>
      </c>
      <c r="C758" s="118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8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93"/>
        <v/>
      </c>
      <c r="C759" s="118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8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93"/>
        <v/>
      </c>
      <c r="C760" s="118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8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93"/>
        <v/>
      </c>
      <c r="C761" s="118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8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93"/>
        <v/>
      </c>
      <c r="C762" s="118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8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93"/>
        <v/>
      </c>
      <c r="C763" s="118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8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93"/>
        <v/>
      </c>
      <c r="C764" s="118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8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93"/>
        <v/>
      </c>
      <c r="C765" s="118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8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93"/>
        <v/>
      </c>
      <c r="C766" s="118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8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93"/>
        <v/>
      </c>
      <c r="C767" s="118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8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93"/>
        <v/>
      </c>
      <c r="C768" s="118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8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93"/>
        <v/>
      </c>
      <c r="C769" s="118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8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93"/>
        <v/>
      </c>
      <c r="C770" s="118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8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93"/>
        <v/>
      </c>
      <c r="C771" s="118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8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93"/>
        <v/>
      </c>
      <c r="C772" s="118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8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93"/>
        <v/>
      </c>
      <c r="C773" s="118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8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93"/>
        <v/>
      </c>
      <c r="C774" s="118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5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93"/>
        <v/>
      </c>
      <c r="C775" s="118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5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93"/>
        <v/>
      </c>
      <c r="C776" s="118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5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93"/>
        <v/>
      </c>
      <c r="C777" s="118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5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93"/>
        <v/>
      </c>
      <c r="C778" s="118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5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93"/>
        <v/>
      </c>
      <c r="C779" s="118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5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93"/>
        <v/>
      </c>
      <c r="C780" s="118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5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93"/>
        <v/>
      </c>
      <c r="C781" s="118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5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93"/>
        <v/>
      </c>
      <c r="C782" s="118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5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93"/>
        <v/>
      </c>
      <c r="C783" s="118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5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93"/>
        <v/>
      </c>
      <c r="C784" s="118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5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93"/>
        <v/>
      </c>
      <c r="C785" s="118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5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93"/>
        <v/>
      </c>
      <c r="C786" s="118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5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93"/>
        <v/>
      </c>
      <c r="C787" s="118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5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93"/>
        <v/>
      </c>
      <c r="C788" s="118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5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93"/>
        <v/>
      </c>
      <c r="C789" s="118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5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93"/>
        <v/>
      </c>
      <c r="C790" s="118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5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93"/>
        <v/>
      </c>
      <c r="C791" s="118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5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93"/>
        <v/>
      </c>
      <c r="C792" s="118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5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93"/>
        <v/>
      </c>
      <c r="C793" s="118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5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93"/>
        <v/>
      </c>
      <c r="C794" s="118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5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100">IF(J795&lt;&gt;"", $B$5, "")</f>
        <v/>
      </c>
      <c r="C795" s="118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5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100"/>
        <v/>
      </c>
      <c r="C796" s="118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5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100"/>
        <v/>
      </c>
      <c r="C797" s="118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5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100"/>
        <v/>
      </c>
      <c r="C798" s="118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5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100"/>
        <v/>
      </c>
      <c r="C799" s="118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5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100"/>
        <v/>
      </c>
      <c r="C800" s="118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5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100"/>
        <v/>
      </c>
      <c r="C801" s="118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5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100"/>
        <v/>
      </c>
      <c r="C802" s="118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5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100"/>
        <v/>
      </c>
      <c r="C803" s="118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5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100"/>
        <v/>
      </c>
      <c r="C804" s="118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5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100"/>
        <v/>
      </c>
      <c r="C805" s="118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5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100"/>
        <v/>
      </c>
      <c r="C806" s="118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5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100"/>
        <v/>
      </c>
      <c r="C807" s="118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5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100"/>
        <v/>
      </c>
      <c r="C808" s="118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5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100"/>
        <v/>
      </c>
      <c r="C809" s="118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5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100"/>
        <v/>
      </c>
      <c r="C810" s="118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5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100"/>
        <v/>
      </c>
      <c r="C811" s="118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5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100"/>
        <v/>
      </c>
      <c r="C812" s="118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5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100"/>
        <v/>
      </c>
      <c r="C813" s="118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5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100"/>
        <v/>
      </c>
      <c r="C814" s="118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5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100"/>
        <v/>
      </c>
      <c r="C815" s="118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5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100"/>
        <v/>
      </c>
      <c r="C816" s="118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5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100"/>
        <v/>
      </c>
      <c r="C817" s="118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5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100"/>
        <v/>
      </c>
      <c r="C818" s="118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5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100"/>
        <v/>
      </c>
      <c r="C819" s="118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5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100"/>
        <v/>
      </c>
      <c r="C820" s="118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5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100"/>
        <v/>
      </c>
      <c r="C821" s="118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5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100"/>
        <v/>
      </c>
      <c r="C822" s="118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5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100"/>
        <v/>
      </c>
      <c r="C823" s="118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5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100"/>
        <v/>
      </c>
      <c r="C824" s="118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5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100"/>
        <v/>
      </c>
      <c r="C825" s="118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5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100"/>
        <v/>
      </c>
      <c r="C826" s="118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5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100"/>
        <v/>
      </c>
      <c r="C827" s="118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5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100"/>
        <v/>
      </c>
      <c r="C828" s="118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5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100"/>
        <v/>
      </c>
      <c r="C829" s="118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5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100"/>
        <v/>
      </c>
      <c r="C830" s="118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5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100"/>
        <v/>
      </c>
      <c r="C831" s="118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5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100"/>
        <v/>
      </c>
      <c r="C832" s="118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5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100"/>
        <v/>
      </c>
      <c r="C833" s="118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5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100"/>
        <v/>
      </c>
      <c r="C834" s="118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5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100"/>
        <v/>
      </c>
      <c r="C835" s="118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5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100"/>
        <v/>
      </c>
      <c r="C836" s="118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5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100"/>
        <v/>
      </c>
      <c r="C837" s="118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5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100"/>
        <v/>
      </c>
      <c r="C838" s="118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102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100"/>
        <v/>
      </c>
      <c r="C839" s="118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102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100"/>
        <v/>
      </c>
      <c r="C840" s="118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102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100"/>
        <v/>
      </c>
      <c r="C841" s="118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102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100"/>
        <v/>
      </c>
      <c r="C842" s="118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102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100"/>
        <v/>
      </c>
      <c r="C843" s="118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102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100"/>
        <v/>
      </c>
      <c r="C844" s="118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102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100"/>
        <v/>
      </c>
      <c r="C845" s="118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102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100"/>
        <v/>
      </c>
      <c r="C846" s="118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102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100"/>
        <v/>
      </c>
      <c r="C847" s="118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102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100"/>
        <v/>
      </c>
      <c r="C848" s="118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102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100"/>
        <v/>
      </c>
      <c r="C849" s="118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102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100"/>
        <v/>
      </c>
      <c r="C850" s="118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102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100"/>
        <v/>
      </c>
      <c r="C851" s="118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102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100"/>
        <v/>
      </c>
      <c r="C852" s="118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102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100"/>
        <v/>
      </c>
      <c r="C853" s="118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102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100"/>
        <v/>
      </c>
      <c r="C854" s="118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102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100"/>
        <v/>
      </c>
      <c r="C855" s="118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102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100"/>
        <v/>
      </c>
      <c r="C856" s="118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102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100"/>
        <v/>
      </c>
      <c r="C857" s="118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102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100"/>
        <v/>
      </c>
      <c r="C858" s="118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102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7">IF(J859&lt;&gt;"", $B$5, "")</f>
        <v/>
      </c>
      <c r="C859" s="118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102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7"/>
        <v/>
      </c>
      <c r="C860" s="118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102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7"/>
        <v/>
      </c>
      <c r="C861" s="118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102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7"/>
        <v/>
      </c>
      <c r="C862" s="118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102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7"/>
        <v/>
      </c>
      <c r="C863" s="118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102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7"/>
        <v/>
      </c>
      <c r="C864" s="118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102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7"/>
        <v/>
      </c>
      <c r="C865" s="118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102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7"/>
        <v/>
      </c>
      <c r="C866" s="118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102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7"/>
        <v/>
      </c>
      <c r="C867" s="118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102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7"/>
        <v/>
      </c>
      <c r="C868" s="118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102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7"/>
        <v/>
      </c>
      <c r="C869" s="118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102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7"/>
        <v/>
      </c>
      <c r="C870" s="118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102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7"/>
        <v/>
      </c>
      <c r="C871" s="118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102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7"/>
        <v/>
      </c>
      <c r="C872" s="118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102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7"/>
        <v/>
      </c>
      <c r="C873" s="118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102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7"/>
        <v/>
      </c>
      <c r="C874" s="118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102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7"/>
        <v/>
      </c>
      <c r="C875" s="118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102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7"/>
        <v/>
      </c>
      <c r="C876" s="118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102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7"/>
        <v/>
      </c>
      <c r="C877" s="118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102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7"/>
        <v/>
      </c>
      <c r="C878" s="118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102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7"/>
        <v/>
      </c>
      <c r="C879" s="118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102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7"/>
        <v/>
      </c>
      <c r="C880" s="118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102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7"/>
        <v/>
      </c>
      <c r="C881" s="118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102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7"/>
        <v/>
      </c>
      <c r="C882" s="118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102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7"/>
        <v/>
      </c>
      <c r="C883" s="118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102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7"/>
        <v/>
      </c>
      <c r="C884" s="118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102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7"/>
        <v/>
      </c>
      <c r="C885" s="118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102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7"/>
        <v/>
      </c>
      <c r="C886" s="118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102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7"/>
        <v/>
      </c>
      <c r="C887" s="118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102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7"/>
        <v/>
      </c>
      <c r="C888" s="118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102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7"/>
        <v/>
      </c>
      <c r="C889" s="118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102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7"/>
        <v/>
      </c>
      <c r="C890" s="118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102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7"/>
        <v/>
      </c>
      <c r="C891" s="118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102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7"/>
        <v/>
      </c>
      <c r="C892" s="118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102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7"/>
        <v/>
      </c>
      <c r="C893" s="118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102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7"/>
        <v/>
      </c>
      <c r="C894" s="118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102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7"/>
        <v/>
      </c>
      <c r="C895" s="118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102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7"/>
        <v/>
      </c>
      <c r="C896" s="118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102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7"/>
        <v/>
      </c>
      <c r="C897" s="118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102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7"/>
        <v/>
      </c>
      <c r="C898" s="118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102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7"/>
        <v/>
      </c>
      <c r="C899" s="118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102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7"/>
        <v/>
      </c>
      <c r="C900" s="118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102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7"/>
        <v/>
      </c>
      <c r="C901" s="118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102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7"/>
        <v/>
      </c>
      <c r="C902" s="118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9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7"/>
        <v/>
      </c>
      <c r="C903" s="118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9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7"/>
        <v/>
      </c>
      <c r="C904" s="118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9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7"/>
        <v/>
      </c>
      <c r="C905" s="118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9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7"/>
        <v/>
      </c>
      <c r="C906" s="118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9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7"/>
        <v/>
      </c>
      <c r="C907" s="118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9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7"/>
        <v/>
      </c>
      <c r="C908" s="118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9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7"/>
        <v/>
      </c>
      <c r="C909" s="118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9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7"/>
        <v/>
      </c>
      <c r="C910" s="118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9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7"/>
        <v/>
      </c>
      <c r="C911" s="118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9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7"/>
        <v/>
      </c>
      <c r="C912" s="118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9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7"/>
        <v/>
      </c>
      <c r="C913" s="118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9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7"/>
        <v/>
      </c>
      <c r="C914" s="118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9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7"/>
        <v/>
      </c>
      <c r="C915" s="118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9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7"/>
        <v/>
      </c>
      <c r="C916" s="118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9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7"/>
        <v/>
      </c>
      <c r="C917" s="118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9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7"/>
        <v/>
      </c>
      <c r="C918" s="118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9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7"/>
        <v/>
      </c>
      <c r="C919" s="118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9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7"/>
        <v/>
      </c>
      <c r="C920" s="118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9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7"/>
        <v/>
      </c>
      <c r="C921" s="118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9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7"/>
        <v/>
      </c>
      <c r="C922" s="118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9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14">IF(J923&lt;&gt;"", $B$5, "")</f>
        <v/>
      </c>
      <c r="C923" s="118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9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14"/>
        <v/>
      </c>
      <c r="C924" s="118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9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14"/>
        <v/>
      </c>
      <c r="C925" s="118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9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14"/>
        <v/>
      </c>
      <c r="C926" s="118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9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14"/>
        <v/>
      </c>
      <c r="C927" s="118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9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14"/>
        <v/>
      </c>
      <c r="C928" s="118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9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14"/>
        <v/>
      </c>
      <c r="C929" s="118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9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14"/>
        <v/>
      </c>
      <c r="C930" s="118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9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14"/>
        <v/>
      </c>
      <c r="C931" s="118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9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14"/>
        <v/>
      </c>
      <c r="C932" s="118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9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14"/>
        <v/>
      </c>
      <c r="C933" s="118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9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14"/>
        <v/>
      </c>
      <c r="C934" s="118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9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14"/>
        <v/>
      </c>
      <c r="C935" s="118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9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14"/>
        <v/>
      </c>
      <c r="C936" s="118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9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14"/>
        <v/>
      </c>
      <c r="C937" s="118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9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14"/>
        <v/>
      </c>
      <c r="C938" s="118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9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14"/>
        <v/>
      </c>
      <c r="C939" s="118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9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14"/>
        <v/>
      </c>
      <c r="C940" s="118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9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14"/>
        <v/>
      </c>
      <c r="C941" s="118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9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14"/>
        <v/>
      </c>
      <c r="C942" s="118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9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14"/>
        <v/>
      </c>
      <c r="C943" s="118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9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14"/>
        <v/>
      </c>
      <c r="C944" s="118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9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14"/>
        <v/>
      </c>
      <c r="C945" s="118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9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14"/>
        <v/>
      </c>
      <c r="C946" s="118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9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14"/>
        <v/>
      </c>
      <c r="C947" s="118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9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14"/>
        <v/>
      </c>
      <c r="C948" s="118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9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14"/>
        <v/>
      </c>
      <c r="C949" s="118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9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14"/>
        <v/>
      </c>
      <c r="C950" s="118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9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14"/>
        <v/>
      </c>
      <c r="C951" s="118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9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14"/>
        <v/>
      </c>
      <c r="C952" s="118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9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14"/>
        <v/>
      </c>
      <c r="C953" s="118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9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14"/>
        <v/>
      </c>
      <c r="C954" s="118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9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14"/>
        <v/>
      </c>
      <c r="C955" s="118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9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14"/>
        <v/>
      </c>
      <c r="C956" s="118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9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14"/>
        <v/>
      </c>
      <c r="C957" s="118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9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14"/>
        <v/>
      </c>
      <c r="C958" s="118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9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14"/>
        <v/>
      </c>
      <c r="C959" s="118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9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14"/>
        <v/>
      </c>
      <c r="C960" s="118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9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14"/>
        <v/>
      </c>
      <c r="C961" s="118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9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14"/>
        <v/>
      </c>
      <c r="C962" s="118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9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14"/>
        <v/>
      </c>
      <c r="C963" s="118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9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14"/>
        <v/>
      </c>
      <c r="C964" s="118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9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14"/>
        <v/>
      </c>
      <c r="C965" s="118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9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14"/>
        <v/>
      </c>
      <c r="C966" s="118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6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14"/>
        <v/>
      </c>
      <c r="C967" s="118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6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14"/>
        <v/>
      </c>
      <c r="C968" s="118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6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14"/>
        <v/>
      </c>
      <c r="C969" s="118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6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14"/>
        <v/>
      </c>
      <c r="C970" s="118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6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14"/>
        <v/>
      </c>
      <c r="C971" s="118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6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14"/>
        <v/>
      </c>
      <c r="C972" s="118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6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14"/>
        <v/>
      </c>
      <c r="C973" s="118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6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14"/>
        <v/>
      </c>
      <c r="C974" s="118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6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14"/>
        <v/>
      </c>
      <c r="C975" s="118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6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14"/>
        <v/>
      </c>
      <c r="C976" s="118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6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14"/>
        <v/>
      </c>
      <c r="C977" s="118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6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14"/>
        <v/>
      </c>
      <c r="C978" s="118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6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14"/>
        <v/>
      </c>
      <c r="C979" s="118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6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14"/>
        <v/>
      </c>
      <c r="C980" s="118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6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14"/>
        <v/>
      </c>
      <c r="C981" s="118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6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14"/>
        <v/>
      </c>
      <c r="C982" s="118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6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14"/>
        <v/>
      </c>
      <c r="C983" s="118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6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14"/>
        <v/>
      </c>
      <c r="C984" s="118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6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14"/>
        <v/>
      </c>
      <c r="C985" s="118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6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14"/>
        <v/>
      </c>
      <c r="C986" s="118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6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21">IF(J987&lt;&gt;"", $B$5, "")</f>
        <v/>
      </c>
      <c r="C987" s="118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6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21"/>
        <v/>
      </c>
      <c r="C988" s="118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6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21"/>
        <v/>
      </c>
      <c r="C989" s="118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6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21"/>
        <v/>
      </c>
      <c r="C990" s="118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6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21"/>
        <v/>
      </c>
      <c r="C991" s="118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6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21"/>
        <v/>
      </c>
      <c r="C992" s="118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6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21"/>
        <v/>
      </c>
      <c r="C993" s="118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6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21"/>
        <v/>
      </c>
      <c r="C994" s="118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6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21"/>
        <v/>
      </c>
      <c r="C995" s="118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6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21"/>
        <v/>
      </c>
      <c r="C996" s="118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6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21"/>
        <v/>
      </c>
      <c r="C997" s="118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6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21"/>
        <v/>
      </c>
      <c r="C998" s="118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6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21"/>
        <v/>
      </c>
      <c r="C999" s="118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6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21"/>
        <v/>
      </c>
      <c r="C1000" s="118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6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23">IF(J1001&lt;&gt;"", $B$5, "")</f>
        <v/>
      </c>
      <c r="C1001" s="118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6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23"/>
        <v/>
      </c>
      <c r="C1002" s="118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6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23"/>
        <v/>
      </c>
      <c r="C1003" s="118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6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23"/>
        <v/>
      </c>
      <c r="C1004" s="118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6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6" sqref="BP6:BP29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297</v>
      </c>
      <c r="E5" s="38" t="s">
        <v>297</v>
      </c>
      <c r="F5" s="38" t="s">
        <v>297</v>
      </c>
      <c r="G5" s="84" t="s">
        <v>295</v>
      </c>
      <c r="H5" s="38" t="s">
        <v>296</v>
      </c>
      <c r="I5" s="84">
        <v>16937</v>
      </c>
      <c r="J5" s="38" t="s">
        <v>337</v>
      </c>
      <c r="K5" s="84">
        <v>16937</v>
      </c>
      <c r="L5" s="84" t="s">
        <v>338</v>
      </c>
      <c r="M5" s="38" t="s">
        <v>339</v>
      </c>
      <c r="N5" s="84">
        <v>425389</v>
      </c>
      <c r="O5" s="84" t="s">
        <v>340</v>
      </c>
      <c r="P5" s="84">
        <v>659896</v>
      </c>
      <c r="Q5" s="38" t="s">
        <v>341</v>
      </c>
      <c r="R5" s="38" t="s">
        <v>250</v>
      </c>
      <c r="S5" s="84" t="s">
        <v>342</v>
      </c>
      <c r="T5" s="84" t="s">
        <v>342</v>
      </c>
      <c r="U5" s="84" t="s">
        <v>251</v>
      </c>
      <c r="V5" s="84" t="s">
        <v>255</v>
      </c>
      <c r="W5" s="84">
        <v>541</v>
      </c>
      <c r="X5" s="38" t="s">
        <v>262</v>
      </c>
      <c r="Y5" s="84">
        <v>352578472</v>
      </c>
      <c r="Z5" s="38" t="s">
        <v>359</v>
      </c>
      <c r="AA5" s="107" t="s">
        <v>382</v>
      </c>
      <c r="AB5" s="84">
        <v>42000</v>
      </c>
      <c r="AC5" s="107" t="s">
        <v>282</v>
      </c>
      <c r="AD5" s="84">
        <v>24</v>
      </c>
      <c r="AE5" s="84" t="s">
        <v>274</v>
      </c>
      <c r="AF5" s="84" t="s">
        <v>383</v>
      </c>
      <c r="AG5" s="107" t="s">
        <v>384</v>
      </c>
      <c r="AH5" s="84" t="s">
        <v>272</v>
      </c>
      <c r="AI5" s="107" t="s">
        <v>385</v>
      </c>
      <c r="AJ5" s="84">
        <v>2240</v>
      </c>
      <c r="AK5" s="84">
        <v>2240</v>
      </c>
      <c r="AL5" s="107" t="s">
        <v>386</v>
      </c>
      <c r="AM5" s="84">
        <v>19798.22</v>
      </c>
      <c r="AN5" s="111">
        <v>9321.7800000000007</v>
      </c>
      <c r="AO5" s="111">
        <v>29120</v>
      </c>
      <c r="AP5" s="111">
        <v>22201.78</v>
      </c>
      <c r="AQ5" s="111">
        <v>2918.22</v>
      </c>
      <c r="AR5" s="111">
        <v>25120</v>
      </c>
      <c r="AS5" s="111">
        <v>22201.78</v>
      </c>
      <c r="AT5" s="111">
        <v>2918.22</v>
      </c>
      <c r="AU5" s="111">
        <v>25120</v>
      </c>
      <c r="AV5" s="84">
        <v>31</v>
      </c>
      <c r="AW5" s="84"/>
      <c r="AX5" s="84"/>
      <c r="AY5" s="107"/>
      <c r="AZ5" s="84"/>
      <c r="BA5" s="84"/>
      <c r="BB5" s="84" t="s">
        <v>269</v>
      </c>
      <c r="BC5" s="84"/>
      <c r="BD5" s="107" t="s">
        <v>454</v>
      </c>
      <c r="BE5" s="84">
        <v>42000</v>
      </c>
      <c r="BF5" s="38" t="s">
        <v>342</v>
      </c>
      <c r="BG5" s="84" t="s">
        <v>457</v>
      </c>
      <c r="BH5" s="113" t="s">
        <v>290</v>
      </c>
      <c r="BI5" s="38" t="s">
        <v>110</v>
      </c>
      <c r="BJ5" s="85">
        <v>46091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/>
      <c r="BQ5" s="116"/>
      <c r="BR5" s="131" t="s">
        <v>480</v>
      </c>
    </row>
    <row r="6" spans="1:70" s="112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297</v>
      </c>
      <c r="E6" s="38" t="s">
        <v>297</v>
      </c>
      <c r="F6" s="38" t="s">
        <v>297</v>
      </c>
      <c r="G6" s="84" t="s">
        <v>295</v>
      </c>
      <c r="H6" s="38" t="s">
        <v>296</v>
      </c>
      <c r="I6" s="84">
        <v>16937</v>
      </c>
      <c r="J6" s="38" t="s">
        <v>337</v>
      </c>
      <c r="K6" s="84">
        <v>16937</v>
      </c>
      <c r="L6" s="84" t="s">
        <v>338</v>
      </c>
      <c r="M6" s="38" t="s">
        <v>339</v>
      </c>
      <c r="N6" s="84">
        <v>425389</v>
      </c>
      <c r="O6" s="84" t="s">
        <v>340</v>
      </c>
      <c r="P6" s="84">
        <v>659896</v>
      </c>
      <c r="Q6" s="38" t="s">
        <v>341</v>
      </c>
      <c r="R6" s="38" t="s">
        <v>250</v>
      </c>
      <c r="S6" s="84" t="s">
        <v>343</v>
      </c>
      <c r="T6" s="84" t="s">
        <v>343</v>
      </c>
      <c r="U6" s="84" t="s">
        <v>257</v>
      </c>
      <c r="V6" s="84" t="s">
        <v>252</v>
      </c>
      <c r="W6" s="84">
        <v>541</v>
      </c>
      <c r="X6" s="38" t="s">
        <v>253</v>
      </c>
      <c r="Y6" s="84">
        <v>352714966</v>
      </c>
      <c r="Z6" s="38" t="s">
        <v>360</v>
      </c>
      <c r="AA6" s="107" t="s">
        <v>387</v>
      </c>
      <c r="AB6" s="84">
        <v>42000</v>
      </c>
      <c r="AC6" s="107" t="s">
        <v>282</v>
      </c>
      <c r="AD6" s="84">
        <v>24</v>
      </c>
      <c r="AE6" s="84" t="s">
        <v>274</v>
      </c>
      <c r="AF6" s="84" t="s">
        <v>388</v>
      </c>
      <c r="AG6" s="107" t="s">
        <v>389</v>
      </c>
      <c r="AH6" s="84" t="s">
        <v>272</v>
      </c>
      <c r="AI6" s="107" t="s">
        <v>385</v>
      </c>
      <c r="AJ6" s="84">
        <v>2240</v>
      </c>
      <c r="AK6" s="84">
        <v>2240</v>
      </c>
      <c r="AL6" s="107" t="s">
        <v>263</v>
      </c>
      <c r="AM6" s="84">
        <v>16460.96</v>
      </c>
      <c r="AN6" s="111">
        <v>8179.04</v>
      </c>
      <c r="AO6" s="111">
        <v>24640</v>
      </c>
      <c r="AP6" s="111">
        <v>25539.040000000001</v>
      </c>
      <c r="AQ6" s="111">
        <v>3922.96</v>
      </c>
      <c r="AR6" s="111">
        <v>29462</v>
      </c>
      <c r="AS6" s="111">
        <v>25539.040000000001</v>
      </c>
      <c r="AT6" s="111">
        <v>3922.96</v>
      </c>
      <c r="AU6" s="111">
        <v>29462</v>
      </c>
      <c r="AV6" s="84">
        <v>31</v>
      </c>
      <c r="AW6" s="84"/>
      <c r="AX6" s="84"/>
      <c r="AY6" s="107"/>
      <c r="AZ6" s="84"/>
      <c r="BA6" s="84"/>
      <c r="BB6" s="84" t="s">
        <v>269</v>
      </c>
      <c r="BC6" s="84"/>
      <c r="BD6" s="107" t="s">
        <v>289</v>
      </c>
      <c r="BE6" s="84">
        <v>42000</v>
      </c>
      <c r="BF6" s="38" t="s">
        <v>343</v>
      </c>
      <c r="BG6" s="84" t="s">
        <v>458</v>
      </c>
      <c r="BH6" s="113" t="s">
        <v>290</v>
      </c>
      <c r="BI6" s="38" t="s">
        <v>110</v>
      </c>
      <c r="BJ6" s="85">
        <v>46091</v>
      </c>
      <c r="BK6" s="84"/>
      <c r="BL6" s="38" t="s">
        <v>114</v>
      </c>
      <c r="BM6" s="114" t="s">
        <v>119</v>
      </c>
      <c r="BN6" s="115" t="s">
        <v>199</v>
      </c>
      <c r="BO6" s="84" t="s">
        <v>243</v>
      </c>
      <c r="BP6" s="84">
        <v>11200</v>
      </c>
      <c r="BQ6" s="116" t="s">
        <v>201</v>
      </c>
      <c r="BR6" s="117" t="s">
        <v>482</v>
      </c>
    </row>
    <row r="7" spans="1:70" s="112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297</v>
      </c>
      <c r="E7" s="38" t="s">
        <v>297</v>
      </c>
      <c r="F7" s="38" t="s">
        <v>297</v>
      </c>
      <c r="G7" s="84" t="s">
        <v>295</v>
      </c>
      <c r="H7" s="38" t="s">
        <v>296</v>
      </c>
      <c r="I7" s="84">
        <v>16937</v>
      </c>
      <c r="J7" s="38" t="s">
        <v>337</v>
      </c>
      <c r="K7" s="84">
        <v>16937</v>
      </c>
      <c r="L7" s="84" t="s">
        <v>338</v>
      </c>
      <c r="M7" s="38" t="s">
        <v>339</v>
      </c>
      <c r="N7" s="84">
        <v>425389</v>
      </c>
      <c r="O7" s="84" t="s">
        <v>340</v>
      </c>
      <c r="P7" s="84">
        <v>659896</v>
      </c>
      <c r="Q7" s="38" t="s">
        <v>341</v>
      </c>
      <c r="R7" s="38" t="s">
        <v>250</v>
      </c>
      <c r="S7" s="84" t="s">
        <v>344</v>
      </c>
      <c r="T7" s="84" t="s">
        <v>344</v>
      </c>
      <c r="U7" s="84" t="s">
        <v>257</v>
      </c>
      <c r="V7" s="84" t="s">
        <v>255</v>
      </c>
      <c r="W7" s="84">
        <v>541</v>
      </c>
      <c r="X7" s="38" t="s">
        <v>253</v>
      </c>
      <c r="Y7" s="84">
        <v>352729643</v>
      </c>
      <c r="Z7" s="38" t="s">
        <v>361</v>
      </c>
      <c r="AA7" s="107" t="s">
        <v>387</v>
      </c>
      <c r="AB7" s="84">
        <v>42000</v>
      </c>
      <c r="AC7" s="107" t="s">
        <v>282</v>
      </c>
      <c r="AD7" s="84">
        <v>24</v>
      </c>
      <c r="AE7" s="84" t="s">
        <v>274</v>
      </c>
      <c r="AF7" s="84" t="s">
        <v>388</v>
      </c>
      <c r="AG7" s="107" t="s">
        <v>389</v>
      </c>
      <c r="AH7" s="84" t="s">
        <v>272</v>
      </c>
      <c r="AI7" s="107" t="s">
        <v>385</v>
      </c>
      <c r="AJ7" s="84">
        <v>2240</v>
      </c>
      <c r="AK7" s="84">
        <v>2240</v>
      </c>
      <c r="AL7" s="107" t="s">
        <v>273</v>
      </c>
      <c r="AM7" s="84">
        <v>35433.699999999997</v>
      </c>
      <c r="AN7" s="111">
        <v>11948.3</v>
      </c>
      <c r="AO7" s="111">
        <v>47382</v>
      </c>
      <c r="AP7" s="111">
        <v>6566.3</v>
      </c>
      <c r="AQ7" s="111">
        <v>153.69999999999999</v>
      </c>
      <c r="AR7" s="111">
        <v>6720</v>
      </c>
      <c r="AS7" s="111">
        <v>6566.3</v>
      </c>
      <c r="AT7" s="111">
        <v>153.69999999999999</v>
      </c>
      <c r="AU7" s="111">
        <v>6720</v>
      </c>
      <c r="AV7" s="84">
        <v>31</v>
      </c>
      <c r="AW7" s="84"/>
      <c r="AX7" s="84"/>
      <c r="AY7" s="107"/>
      <c r="AZ7" s="84"/>
      <c r="BA7" s="84"/>
      <c r="BB7" s="84" t="s">
        <v>269</v>
      </c>
      <c r="BC7" s="84"/>
      <c r="BD7" s="107"/>
      <c r="BE7" s="84">
        <v>0</v>
      </c>
      <c r="BF7" s="38" t="s">
        <v>344</v>
      </c>
      <c r="BG7" s="84" t="s">
        <v>459</v>
      </c>
      <c r="BH7" s="113" t="s">
        <v>290</v>
      </c>
      <c r="BI7" s="38" t="s">
        <v>110</v>
      </c>
      <c r="BJ7" s="85">
        <v>46091</v>
      </c>
      <c r="BK7" s="84"/>
      <c r="BL7" s="38" t="s">
        <v>114</v>
      </c>
      <c r="BM7" s="114" t="s">
        <v>119</v>
      </c>
      <c r="BN7" s="115" t="s">
        <v>199</v>
      </c>
      <c r="BO7" s="84" t="s">
        <v>244</v>
      </c>
      <c r="BP7" s="84"/>
      <c r="BQ7" s="116"/>
      <c r="BR7" s="117" t="s">
        <v>480</v>
      </c>
    </row>
    <row r="8" spans="1:70" s="112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297</v>
      </c>
      <c r="E8" s="38" t="s">
        <v>297</v>
      </c>
      <c r="F8" s="38" t="s">
        <v>297</v>
      </c>
      <c r="G8" s="84" t="s">
        <v>295</v>
      </c>
      <c r="H8" s="38" t="s">
        <v>296</v>
      </c>
      <c r="I8" s="84">
        <v>225206</v>
      </c>
      <c r="J8" s="38" t="s">
        <v>305</v>
      </c>
      <c r="K8" s="84">
        <v>225206</v>
      </c>
      <c r="L8" s="84" t="s">
        <v>306</v>
      </c>
      <c r="M8" s="38" t="s">
        <v>307</v>
      </c>
      <c r="N8" s="84">
        <v>325531</v>
      </c>
      <c r="O8" s="84" t="s">
        <v>308</v>
      </c>
      <c r="P8" s="84">
        <v>740081</v>
      </c>
      <c r="Q8" s="38" t="s">
        <v>310</v>
      </c>
      <c r="R8" s="38" t="s">
        <v>250</v>
      </c>
      <c r="S8" s="84" t="s">
        <v>311</v>
      </c>
      <c r="T8" s="84" t="s">
        <v>311</v>
      </c>
      <c r="U8" s="84" t="s">
        <v>257</v>
      </c>
      <c r="V8" s="84" t="s">
        <v>255</v>
      </c>
      <c r="W8" s="84">
        <v>541</v>
      </c>
      <c r="X8" s="38" t="s">
        <v>253</v>
      </c>
      <c r="Y8" s="84">
        <v>353181183</v>
      </c>
      <c r="Z8" s="38" t="s">
        <v>362</v>
      </c>
      <c r="AA8" s="107" t="s">
        <v>390</v>
      </c>
      <c r="AB8" s="84">
        <v>42000</v>
      </c>
      <c r="AC8" s="107" t="s">
        <v>280</v>
      </c>
      <c r="AD8" s="84">
        <v>24</v>
      </c>
      <c r="AE8" s="84" t="s">
        <v>274</v>
      </c>
      <c r="AF8" s="84" t="s">
        <v>391</v>
      </c>
      <c r="AG8" s="107" t="s">
        <v>392</v>
      </c>
      <c r="AH8" s="84" t="s">
        <v>272</v>
      </c>
      <c r="AI8" s="107" t="s">
        <v>258</v>
      </c>
      <c r="AJ8" s="84">
        <v>2240</v>
      </c>
      <c r="AK8" s="84">
        <v>2240</v>
      </c>
      <c r="AL8" s="107" t="s">
        <v>393</v>
      </c>
      <c r="AM8" s="84">
        <v>7393.98</v>
      </c>
      <c r="AN8" s="111">
        <v>3806.02</v>
      </c>
      <c r="AO8" s="111">
        <v>11200</v>
      </c>
      <c r="AP8" s="111">
        <v>34606.019999999997</v>
      </c>
      <c r="AQ8" s="111">
        <v>7605.98</v>
      </c>
      <c r="AR8" s="111">
        <v>42212</v>
      </c>
      <c r="AS8" s="111">
        <v>34606.019999999997</v>
      </c>
      <c r="AT8" s="111">
        <v>7605.98</v>
      </c>
      <c r="AU8" s="111">
        <v>42212</v>
      </c>
      <c r="AV8" s="84">
        <v>29</v>
      </c>
      <c r="AW8" s="84"/>
      <c r="AX8" s="84"/>
      <c r="AY8" s="107"/>
      <c r="AZ8" s="84"/>
      <c r="BA8" s="84"/>
      <c r="BB8" s="84" t="s">
        <v>269</v>
      </c>
      <c r="BC8" s="84"/>
      <c r="BD8" s="107"/>
      <c r="BE8" s="84">
        <v>0</v>
      </c>
      <c r="BF8" s="38" t="s">
        <v>311</v>
      </c>
      <c r="BG8" s="84" t="s">
        <v>460</v>
      </c>
      <c r="BH8" s="113" t="s">
        <v>290</v>
      </c>
      <c r="BI8" s="38" t="s">
        <v>110</v>
      </c>
      <c r="BJ8" s="85">
        <v>46091</v>
      </c>
      <c r="BK8" s="84"/>
      <c r="BL8" s="38" t="s">
        <v>114</v>
      </c>
      <c r="BM8" s="114" t="s">
        <v>119</v>
      </c>
      <c r="BN8" s="115" t="s">
        <v>199</v>
      </c>
      <c r="BO8" s="84" t="s">
        <v>244</v>
      </c>
      <c r="BP8" s="84"/>
      <c r="BQ8" s="116"/>
      <c r="BR8" s="117" t="s">
        <v>481</v>
      </c>
    </row>
    <row r="9" spans="1:70" s="112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297</v>
      </c>
      <c r="E9" s="38" t="s">
        <v>297</v>
      </c>
      <c r="F9" s="38" t="s">
        <v>297</v>
      </c>
      <c r="G9" s="84" t="s">
        <v>295</v>
      </c>
      <c r="H9" s="38" t="s">
        <v>296</v>
      </c>
      <c r="I9" s="84">
        <v>16937</v>
      </c>
      <c r="J9" s="38" t="s">
        <v>337</v>
      </c>
      <c r="K9" s="84">
        <v>16937</v>
      </c>
      <c r="L9" s="84" t="s">
        <v>338</v>
      </c>
      <c r="M9" s="38" t="s">
        <v>339</v>
      </c>
      <c r="N9" s="84">
        <v>425389</v>
      </c>
      <c r="O9" s="84" t="s">
        <v>340</v>
      </c>
      <c r="P9" s="84">
        <v>701358</v>
      </c>
      <c r="Q9" s="38" t="s">
        <v>345</v>
      </c>
      <c r="R9" s="38" t="s">
        <v>250</v>
      </c>
      <c r="S9" s="84" t="s">
        <v>346</v>
      </c>
      <c r="T9" s="84" t="s">
        <v>346</v>
      </c>
      <c r="U9" s="84" t="s">
        <v>251</v>
      </c>
      <c r="V9" s="84" t="s">
        <v>255</v>
      </c>
      <c r="W9" s="84">
        <v>541</v>
      </c>
      <c r="X9" s="38" t="s">
        <v>253</v>
      </c>
      <c r="Y9" s="84">
        <v>353485697</v>
      </c>
      <c r="Z9" s="38" t="s">
        <v>363</v>
      </c>
      <c r="AA9" s="107" t="s">
        <v>394</v>
      </c>
      <c r="AB9" s="84">
        <v>42000</v>
      </c>
      <c r="AC9" s="107" t="s">
        <v>282</v>
      </c>
      <c r="AD9" s="84">
        <v>24</v>
      </c>
      <c r="AE9" s="84" t="s">
        <v>274</v>
      </c>
      <c r="AF9" s="84" t="s">
        <v>395</v>
      </c>
      <c r="AG9" s="107" t="s">
        <v>396</v>
      </c>
      <c r="AH9" s="84" t="s">
        <v>272</v>
      </c>
      <c r="AI9" s="107" t="s">
        <v>397</v>
      </c>
      <c r="AJ9" s="84">
        <v>2240</v>
      </c>
      <c r="AK9" s="84">
        <v>2240</v>
      </c>
      <c r="AL9" s="107" t="s">
        <v>386</v>
      </c>
      <c r="AM9" s="84">
        <v>13220.8</v>
      </c>
      <c r="AN9" s="111">
        <v>6939.2</v>
      </c>
      <c r="AO9" s="111">
        <v>20160</v>
      </c>
      <c r="AP9" s="111">
        <v>28779.200000000001</v>
      </c>
      <c r="AQ9" s="111">
        <v>5065.8</v>
      </c>
      <c r="AR9" s="111">
        <v>33845</v>
      </c>
      <c r="AS9" s="111">
        <v>28779.200000000001</v>
      </c>
      <c r="AT9" s="111">
        <v>5065.8</v>
      </c>
      <c r="AU9" s="111">
        <v>33845</v>
      </c>
      <c r="AV9" s="84">
        <v>29</v>
      </c>
      <c r="AW9" s="84"/>
      <c r="AX9" s="84"/>
      <c r="AY9" s="107"/>
      <c r="AZ9" s="84"/>
      <c r="BA9" s="84"/>
      <c r="BB9" s="84" t="s">
        <v>269</v>
      </c>
      <c r="BC9" s="84"/>
      <c r="BD9" s="107" t="s">
        <v>288</v>
      </c>
      <c r="BE9" s="84">
        <v>42000</v>
      </c>
      <c r="BF9" s="38" t="s">
        <v>346</v>
      </c>
      <c r="BG9" s="84" t="s">
        <v>461</v>
      </c>
      <c r="BH9" s="113" t="s">
        <v>290</v>
      </c>
      <c r="BI9" s="38" t="s">
        <v>110</v>
      </c>
      <c r="BJ9" s="85">
        <v>46091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480</v>
      </c>
    </row>
    <row r="10" spans="1:70" s="112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297</v>
      </c>
      <c r="E10" s="38" t="s">
        <v>297</v>
      </c>
      <c r="F10" s="38" t="s">
        <v>297</v>
      </c>
      <c r="G10" s="84" t="s">
        <v>295</v>
      </c>
      <c r="H10" s="38" t="s">
        <v>296</v>
      </c>
      <c r="I10" s="84">
        <v>207434</v>
      </c>
      <c r="J10" s="38" t="s">
        <v>312</v>
      </c>
      <c r="K10" s="84">
        <v>207434</v>
      </c>
      <c r="L10" s="84" t="s">
        <v>306</v>
      </c>
      <c r="M10" s="38" t="s">
        <v>307</v>
      </c>
      <c r="N10" s="84">
        <v>468237</v>
      </c>
      <c r="O10" s="84" t="s">
        <v>313</v>
      </c>
      <c r="P10" s="84">
        <v>751492</v>
      </c>
      <c r="Q10" s="38" t="s">
        <v>314</v>
      </c>
      <c r="R10" s="38" t="s">
        <v>250</v>
      </c>
      <c r="S10" s="84" t="s">
        <v>315</v>
      </c>
      <c r="T10" s="84" t="s">
        <v>315</v>
      </c>
      <c r="U10" s="84" t="s">
        <v>257</v>
      </c>
      <c r="V10" s="84" t="s">
        <v>255</v>
      </c>
      <c r="W10" s="84">
        <v>541</v>
      </c>
      <c r="X10" s="38" t="s">
        <v>253</v>
      </c>
      <c r="Y10" s="84">
        <v>353916655</v>
      </c>
      <c r="Z10" s="38" t="s">
        <v>364</v>
      </c>
      <c r="AA10" s="107" t="s">
        <v>258</v>
      </c>
      <c r="AB10" s="84">
        <v>42000</v>
      </c>
      <c r="AC10" s="107" t="s">
        <v>267</v>
      </c>
      <c r="AD10" s="84">
        <v>24</v>
      </c>
      <c r="AE10" s="84" t="s">
        <v>274</v>
      </c>
      <c r="AF10" s="84" t="s">
        <v>275</v>
      </c>
      <c r="AG10" s="107" t="s">
        <v>276</v>
      </c>
      <c r="AH10" s="84" t="s">
        <v>272</v>
      </c>
      <c r="AI10" s="107" t="s">
        <v>398</v>
      </c>
      <c r="AJ10" s="84">
        <v>2240</v>
      </c>
      <c r="AK10" s="84">
        <v>2240</v>
      </c>
      <c r="AL10" s="107" t="s">
        <v>399</v>
      </c>
      <c r="AM10" s="84">
        <v>29542.02</v>
      </c>
      <c r="AN10" s="111">
        <v>10777.98</v>
      </c>
      <c r="AO10" s="111">
        <v>40320</v>
      </c>
      <c r="AP10" s="111">
        <v>12457.98</v>
      </c>
      <c r="AQ10" s="111">
        <v>925.02</v>
      </c>
      <c r="AR10" s="111">
        <v>13383</v>
      </c>
      <c r="AS10" s="111">
        <v>12457.98</v>
      </c>
      <c r="AT10" s="111">
        <v>925.02</v>
      </c>
      <c r="AU10" s="111">
        <v>13383</v>
      </c>
      <c r="AV10" s="84">
        <v>28</v>
      </c>
      <c r="AW10" s="84"/>
      <c r="AX10" s="84"/>
      <c r="AY10" s="107"/>
      <c r="AZ10" s="84"/>
      <c r="BA10" s="84"/>
      <c r="BB10" s="84" t="s">
        <v>269</v>
      </c>
      <c r="BC10" s="84"/>
      <c r="BD10" s="107"/>
      <c r="BE10" s="84">
        <v>0</v>
      </c>
      <c r="BF10" s="38" t="s">
        <v>315</v>
      </c>
      <c r="BG10" s="84" t="s">
        <v>462</v>
      </c>
      <c r="BH10" s="113" t="s">
        <v>290</v>
      </c>
      <c r="BI10" s="38" t="s">
        <v>110</v>
      </c>
      <c r="BJ10" s="85">
        <v>46091</v>
      </c>
      <c r="BK10" s="84"/>
      <c r="BL10" s="38" t="s">
        <v>114</v>
      </c>
      <c r="BM10" s="114" t="s">
        <v>119</v>
      </c>
      <c r="BN10" s="115" t="s">
        <v>199</v>
      </c>
      <c r="BO10" s="84" t="s">
        <v>243</v>
      </c>
      <c r="BP10" s="84">
        <v>4480</v>
      </c>
      <c r="BQ10" s="116" t="s">
        <v>201</v>
      </c>
      <c r="BR10" s="117" t="s">
        <v>483</v>
      </c>
    </row>
    <row r="11" spans="1:70" s="112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297</v>
      </c>
      <c r="E11" s="38" t="s">
        <v>297</v>
      </c>
      <c r="F11" s="38" t="s">
        <v>297</v>
      </c>
      <c r="G11" s="84" t="s">
        <v>295</v>
      </c>
      <c r="H11" s="38" t="s">
        <v>296</v>
      </c>
      <c r="I11" s="84">
        <v>225206</v>
      </c>
      <c r="J11" s="38" t="s">
        <v>305</v>
      </c>
      <c r="K11" s="84">
        <v>225206</v>
      </c>
      <c r="L11" s="84" t="s">
        <v>306</v>
      </c>
      <c r="M11" s="38" t="s">
        <v>307</v>
      </c>
      <c r="N11" s="84">
        <v>430856</v>
      </c>
      <c r="O11" s="84" t="s">
        <v>347</v>
      </c>
      <c r="P11" s="84">
        <v>673891</v>
      </c>
      <c r="Q11" s="38" t="s">
        <v>348</v>
      </c>
      <c r="R11" s="38" t="s">
        <v>250</v>
      </c>
      <c r="S11" s="84" t="s">
        <v>349</v>
      </c>
      <c r="T11" s="84" t="s">
        <v>349</v>
      </c>
      <c r="U11" s="84" t="s">
        <v>257</v>
      </c>
      <c r="V11" s="84" t="s">
        <v>255</v>
      </c>
      <c r="W11" s="84">
        <v>541</v>
      </c>
      <c r="X11" s="38" t="s">
        <v>253</v>
      </c>
      <c r="Y11" s="84">
        <v>354287563</v>
      </c>
      <c r="Z11" s="38" t="s">
        <v>365</v>
      </c>
      <c r="AA11" s="107" t="s">
        <v>400</v>
      </c>
      <c r="AB11" s="84">
        <v>42000</v>
      </c>
      <c r="AC11" s="107" t="s">
        <v>280</v>
      </c>
      <c r="AD11" s="84">
        <v>24</v>
      </c>
      <c r="AE11" s="84" t="s">
        <v>274</v>
      </c>
      <c r="AF11" s="84" t="s">
        <v>401</v>
      </c>
      <c r="AG11" s="107" t="s">
        <v>402</v>
      </c>
      <c r="AH11" s="84" t="s">
        <v>272</v>
      </c>
      <c r="AI11" s="107" t="s">
        <v>403</v>
      </c>
      <c r="AJ11" s="84">
        <v>2240</v>
      </c>
      <c r="AK11" s="84">
        <v>2240</v>
      </c>
      <c r="AL11" s="107" t="s">
        <v>404</v>
      </c>
      <c r="AM11" s="84">
        <v>27443.8</v>
      </c>
      <c r="AN11" s="111">
        <v>10896.2</v>
      </c>
      <c r="AO11" s="111">
        <v>38340</v>
      </c>
      <c r="AP11" s="111">
        <v>14556.2</v>
      </c>
      <c r="AQ11" s="111">
        <v>966.8</v>
      </c>
      <c r="AR11" s="111">
        <v>15523</v>
      </c>
      <c r="AS11" s="111">
        <v>14556.2</v>
      </c>
      <c r="AT11" s="111">
        <v>966.8</v>
      </c>
      <c r="AU11" s="111">
        <v>15523</v>
      </c>
      <c r="AV11" s="84">
        <v>27</v>
      </c>
      <c r="AW11" s="84"/>
      <c r="AX11" s="84"/>
      <c r="AY11" s="107"/>
      <c r="AZ11" s="84"/>
      <c r="BA11" s="84"/>
      <c r="BB11" s="84" t="s">
        <v>269</v>
      </c>
      <c r="BC11" s="84"/>
      <c r="BD11" s="107" t="s">
        <v>454</v>
      </c>
      <c r="BE11" s="84">
        <v>42000</v>
      </c>
      <c r="BF11" s="38" t="s">
        <v>349</v>
      </c>
      <c r="BG11" s="84" t="s">
        <v>463</v>
      </c>
      <c r="BH11" s="113" t="s">
        <v>290</v>
      </c>
      <c r="BI11" s="38" t="s">
        <v>110</v>
      </c>
      <c r="BJ11" s="85">
        <v>46091</v>
      </c>
      <c r="BK11" s="84"/>
      <c r="BL11" s="38" t="s">
        <v>114</v>
      </c>
      <c r="BM11" s="114" t="s">
        <v>119</v>
      </c>
      <c r="BN11" s="115" t="s">
        <v>199</v>
      </c>
      <c r="BO11" s="84" t="s">
        <v>243</v>
      </c>
      <c r="BP11" s="84">
        <v>16000</v>
      </c>
      <c r="BQ11" s="116" t="s">
        <v>202</v>
      </c>
      <c r="BR11" s="117" t="s">
        <v>484</v>
      </c>
    </row>
    <row r="12" spans="1:70" s="112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297</v>
      </c>
      <c r="E12" s="38" t="s">
        <v>297</v>
      </c>
      <c r="F12" s="38" t="s">
        <v>297</v>
      </c>
      <c r="G12" s="84" t="s">
        <v>295</v>
      </c>
      <c r="H12" s="38" t="s">
        <v>296</v>
      </c>
      <c r="I12" s="84">
        <v>225206</v>
      </c>
      <c r="J12" s="38" t="s">
        <v>305</v>
      </c>
      <c r="K12" s="84">
        <v>225206</v>
      </c>
      <c r="L12" s="84" t="s">
        <v>306</v>
      </c>
      <c r="M12" s="38" t="s">
        <v>307</v>
      </c>
      <c r="N12" s="84">
        <v>462224</v>
      </c>
      <c r="O12" s="84" t="s">
        <v>333</v>
      </c>
      <c r="P12" s="84">
        <v>711316</v>
      </c>
      <c r="Q12" s="38" t="s">
        <v>350</v>
      </c>
      <c r="R12" s="38" t="s">
        <v>250</v>
      </c>
      <c r="S12" s="84" t="s">
        <v>351</v>
      </c>
      <c r="T12" s="84" t="s">
        <v>351</v>
      </c>
      <c r="U12" s="84" t="s">
        <v>251</v>
      </c>
      <c r="V12" s="84" t="s">
        <v>255</v>
      </c>
      <c r="W12" s="84">
        <v>541</v>
      </c>
      <c r="X12" s="38" t="s">
        <v>262</v>
      </c>
      <c r="Y12" s="84">
        <v>354362732</v>
      </c>
      <c r="Z12" s="38" t="s">
        <v>366</v>
      </c>
      <c r="AA12" s="107" t="s">
        <v>405</v>
      </c>
      <c r="AB12" s="84">
        <v>42000</v>
      </c>
      <c r="AC12" s="107" t="s">
        <v>282</v>
      </c>
      <c r="AD12" s="84">
        <v>24</v>
      </c>
      <c r="AE12" s="84" t="s">
        <v>274</v>
      </c>
      <c r="AF12" s="84" t="s">
        <v>406</v>
      </c>
      <c r="AG12" s="107" t="s">
        <v>407</v>
      </c>
      <c r="AH12" s="84" t="s">
        <v>272</v>
      </c>
      <c r="AI12" s="107" t="s">
        <v>408</v>
      </c>
      <c r="AJ12" s="84">
        <v>2240</v>
      </c>
      <c r="AK12" s="84">
        <v>2240</v>
      </c>
      <c r="AL12" s="107" t="s">
        <v>283</v>
      </c>
      <c r="AM12" s="84">
        <v>25378.32</v>
      </c>
      <c r="AN12" s="111">
        <v>10461.68</v>
      </c>
      <c r="AO12" s="111">
        <v>35840</v>
      </c>
      <c r="AP12" s="111">
        <v>16621.68</v>
      </c>
      <c r="AQ12" s="111">
        <v>1632.32</v>
      </c>
      <c r="AR12" s="111">
        <v>18254</v>
      </c>
      <c r="AS12" s="111">
        <v>16621.68</v>
      </c>
      <c r="AT12" s="111">
        <v>1632.32</v>
      </c>
      <c r="AU12" s="111">
        <v>18254</v>
      </c>
      <c r="AV12" s="84">
        <v>26</v>
      </c>
      <c r="AW12" s="84"/>
      <c r="AX12" s="84"/>
      <c r="AY12" s="107"/>
      <c r="AZ12" s="84"/>
      <c r="BA12" s="84"/>
      <c r="BB12" s="84" t="s">
        <v>269</v>
      </c>
      <c r="BC12" s="84"/>
      <c r="BD12" s="107" t="s">
        <v>288</v>
      </c>
      <c r="BE12" s="84">
        <v>42000</v>
      </c>
      <c r="BF12" s="38" t="s">
        <v>351</v>
      </c>
      <c r="BG12" s="84" t="s">
        <v>464</v>
      </c>
      <c r="BH12" s="113" t="s">
        <v>290</v>
      </c>
      <c r="BI12" s="38" t="s">
        <v>110</v>
      </c>
      <c r="BJ12" s="85">
        <v>46091</v>
      </c>
      <c r="BK12" s="84"/>
      <c r="BL12" s="38" t="s">
        <v>114</v>
      </c>
      <c r="BM12" s="114" t="s">
        <v>119</v>
      </c>
      <c r="BN12" s="115" t="s">
        <v>199</v>
      </c>
      <c r="BO12" s="84" t="s">
        <v>243</v>
      </c>
      <c r="BP12" s="84">
        <v>17920</v>
      </c>
      <c r="BQ12" s="116" t="s">
        <v>201</v>
      </c>
      <c r="BR12" s="117" t="s">
        <v>485</v>
      </c>
    </row>
    <row r="13" spans="1:70" s="112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297</v>
      </c>
      <c r="E13" s="38" t="s">
        <v>297</v>
      </c>
      <c r="F13" s="38" t="s">
        <v>297</v>
      </c>
      <c r="G13" s="84" t="s">
        <v>295</v>
      </c>
      <c r="H13" s="38" t="s">
        <v>296</v>
      </c>
      <c r="I13" s="84">
        <v>207434</v>
      </c>
      <c r="J13" s="38" t="s">
        <v>312</v>
      </c>
      <c r="K13" s="84">
        <v>207434</v>
      </c>
      <c r="L13" s="84" t="s">
        <v>306</v>
      </c>
      <c r="M13" s="38" t="s">
        <v>307</v>
      </c>
      <c r="N13" s="84">
        <v>468237</v>
      </c>
      <c r="O13" s="84" t="s">
        <v>313</v>
      </c>
      <c r="P13" s="84">
        <v>751492</v>
      </c>
      <c r="Q13" s="38" t="s">
        <v>314</v>
      </c>
      <c r="R13" s="38" t="s">
        <v>250</v>
      </c>
      <c r="S13" s="84" t="s">
        <v>352</v>
      </c>
      <c r="T13" s="84" t="s">
        <v>352</v>
      </c>
      <c r="U13" s="84" t="s">
        <v>251</v>
      </c>
      <c r="V13" s="84" t="s">
        <v>255</v>
      </c>
      <c r="W13" s="84">
        <v>541</v>
      </c>
      <c r="X13" s="38" t="s">
        <v>253</v>
      </c>
      <c r="Y13" s="84">
        <v>354704840</v>
      </c>
      <c r="Z13" s="38" t="s">
        <v>367</v>
      </c>
      <c r="AA13" s="107" t="s">
        <v>259</v>
      </c>
      <c r="AB13" s="84">
        <v>42000</v>
      </c>
      <c r="AC13" s="107" t="s">
        <v>267</v>
      </c>
      <c r="AD13" s="84">
        <v>24</v>
      </c>
      <c r="AE13" s="84" t="s">
        <v>274</v>
      </c>
      <c r="AF13" s="84" t="s">
        <v>409</v>
      </c>
      <c r="AG13" s="107" t="s">
        <v>277</v>
      </c>
      <c r="AH13" s="84" t="s">
        <v>272</v>
      </c>
      <c r="AI13" s="107" t="s">
        <v>266</v>
      </c>
      <c r="AJ13" s="84">
        <v>2240</v>
      </c>
      <c r="AK13" s="84">
        <v>2240</v>
      </c>
      <c r="AL13" s="107" t="s">
        <v>410</v>
      </c>
      <c r="AM13" s="84">
        <v>17735.580000000002</v>
      </c>
      <c r="AN13" s="111">
        <v>9144.42</v>
      </c>
      <c r="AO13" s="111">
        <v>26880</v>
      </c>
      <c r="AP13" s="111">
        <v>24264.42</v>
      </c>
      <c r="AQ13" s="111">
        <v>3479.58</v>
      </c>
      <c r="AR13" s="111">
        <v>27744</v>
      </c>
      <c r="AS13" s="111">
        <v>24264.42</v>
      </c>
      <c r="AT13" s="111">
        <v>3479.58</v>
      </c>
      <c r="AU13" s="111">
        <v>27744</v>
      </c>
      <c r="AV13" s="84">
        <v>25</v>
      </c>
      <c r="AW13" s="84"/>
      <c r="AX13" s="84"/>
      <c r="AY13" s="107"/>
      <c r="AZ13" s="84"/>
      <c r="BA13" s="84"/>
      <c r="BB13" s="84" t="s">
        <v>269</v>
      </c>
      <c r="BC13" s="84"/>
      <c r="BD13" s="107" t="s">
        <v>455</v>
      </c>
      <c r="BE13" s="84">
        <v>42000</v>
      </c>
      <c r="BF13" s="38" t="s">
        <v>352</v>
      </c>
      <c r="BG13" s="84" t="s">
        <v>465</v>
      </c>
      <c r="BH13" s="113" t="s">
        <v>290</v>
      </c>
      <c r="BI13" s="38" t="s">
        <v>110</v>
      </c>
      <c r="BJ13" s="85">
        <v>46091</v>
      </c>
      <c r="BK13" s="84"/>
      <c r="BL13" s="38" t="s">
        <v>114</v>
      </c>
      <c r="BM13" s="114" t="s">
        <v>119</v>
      </c>
      <c r="BN13" s="115" t="s">
        <v>199</v>
      </c>
      <c r="BO13" s="84" t="s">
        <v>244</v>
      </c>
      <c r="BP13" s="84"/>
      <c r="BQ13" s="116"/>
      <c r="BR13" s="117" t="s">
        <v>291</v>
      </c>
    </row>
    <row r="14" spans="1:70" s="112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297</v>
      </c>
      <c r="E14" s="38" t="s">
        <v>297</v>
      </c>
      <c r="F14" s="38" t="s">
        <v>297</v>
      </c>
      <c r="G14" s="84" t="s">
        <v>295</v>
      </c>
      <c r="H14" s="38" t="s">
        <v>296</v>
      </c>
      <c r="I14" s="84">
        <v>225206</v>
      </c>
      <c r="J14" s="38" t="s">
        <v>305</v>
      </c>
      <c r="K14" s="84">
        <v>225206</v>
      </c>
      <c r="L14" s="84" t="s">
        <v>316</v>
      </c>
      <c r="M14" s="38" t="s">
        <v>317</v>
      </c>
      <c r="N14" s="84">
        <v>389663</v>
      </c>
      <c r="O14" s="84" t="s">
        <v>318</v>
      </c>
      <c r="P14" s="84">
        <v>575910</v>
      </c>
      <c r="Q14" s="38" t="s">
        <v>319</v>
      </c>
      <c r="R14" s="38" t="s">
        <v>250</v>
      </c>
      <c r="S14" s="84" t="s">
        <v>320</v>
      </c>
      <c r="T14" s="84" t="s">
        <v>320</v>
      </c>
      <c r="U14" s="84" t="s">
        <v>251</v>
      </c>
      <c r="V14" s="84" t="s">
        <v>255</v>
      </c>
      <c r="W14" s="84">
        <v>0</v>
      </c>
      <c r="X14" s="38" t="s">
        <v>253</v>
      </c>
      <c r="Y14" s="84">
        <v>354779059</v>
      </c>
      <c r="Z14" s="38" t="s">
        <v>368</v>
      </c>
      <c r="AA14" s="107" t="s">
        <v>411</v>
      </c>
      <c r="AB14" s="84">
        <v>29000</v>
      </c>
      <c r="AC14" s="107" t="s">
        <v>281</v>
      </c>
      <c r="AD14" s="84">
        <v>18</v>
      </c>
      <c r="AE14" s="84" t="s">
        <v>271</v>
      </c>
      <c r="AF14" s="84" t="s">
        <v>412</v>
      </c>
      <c r="AG14" s="107" t="s">
        <v>413</v>
      </c>
      <c r="AH14" s="84" t="s">
        <v>272</v>
      </c>
      <c r="AI14" s="107" t="s">
        <v>254</v>
      </c>
      <c r="AJ14" s="84">
        <v>1950</v>
      </c>
      <c r="AK14" s="84">
        <v>1950</v>
      </c>
      <c r="AL14" s="107" t="s">
        <v>414</v>
      </c>
      <c r="AM14" s="84">
        <v>11239.22</v>
      </c>
      <c r="AN14" s="111">
        <v>4360.78</v>
      </c>
      <c r="AO14" s="111">
        <v>15600</v>
      </c>
      <c r="AP14" s="111">
        <v>17760.78</v>
      </c>
      <c r="AQ14" s="111">
        <v>2102.2199999999998</v>
      </c>
      <c r="AR14" s="111">
        <v>19863</v>
      </c>
      <c r="AS14" s="111">
        <v>17760.78</v>
      </c>
      <c r="AT14" s="111">
        <v>2102.2199999999998</v>
      </c>
      <c r="AU14" s="111">
        <v>19863</v>
      </c>
      <c r="AV14" s="84">
        <v>21</v>
      </c>
      <c r="AW14" s="84"/>
      <c r="AX14" s="84"/>
      <c r="AY14" s="107"/>
      <c r="AZ14" s="84"/>
      <c r="BA14" s="84"/>
      <c r="BB14" s="84" t="s">
        <v>269</v>
      </c>
      <c r="BC14" s="84"/>
      <c r="BD14" s="107" t="s">
        <v>289</v>
      </c>
      <c r="BE14" s="84">
        <v>29000</v>
      </c>
      <c r="BF14" s="38" t="s">
        <v>320</v>
      </c>
      <c r="BG14" s="84" t="s">
        <v>466</v>
      </c>
      <c r="BH14" s="113" t="s">
        <v>290</v>
      </c>
      <c r="BI14" s="38" t="s">
        <v>110</v>
      </c>
      <c r="BJ14" s="85">
        <v>46092</v>
      </c>
      <c r="BK14" s="84"/>
      <c r="BL14" s="38" t="s">
        <v>114</v>
      </c>
      <c r="BM14" s="114" t="s">
        <v>119</v>
      </c>
      <c r="BN14" s="115" t="s">
        <v>199</v>
      </c>
      <c r="BO14" s="84" t="s">
        <v>243</v>
      </c>
      <c r="BP14" s="84">
        <v>2400</v>
      </c>
      <c r="BQ14" s="116" t="s">
        <v>201</v>
      </c>
      <c r="BR14" s="117" t="s">
        <v>525</v>
      </c>
    </row>
    <row r="15" spans="1:70" s="112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297</v>
      </c>
      <c r="E15" s="38" t="s">
        <v>297</v>
      </c>
      <c r="F15" s="38" t="s">
        <v>297</v>
      </c>
      <c r="G15" s="84" t="s">
        <v>295</v>
      </c>
      <c r="H15" s="38" t="s">
        <v>296</v>
      </c>
      <c r="I15" s="84">
        <v>207434</v>
      </c>
      <c r="J15" s="38" t="s">
        <v>312</v>
      </c>
      <c r="K15" s="84">
        <v>207434</v>
      </c>
      <c r="L15" s="84" t="s">
        <v>306</v>
      </c>
      <c r="M15" s="38" t="s">
        <v>307</v>
      </c>
      <c r="N15" s="84">
        <v>468237</v>
      </c>
      <c r="O15" s="84" t="s">
        <v>313</v>
      </c>
      <c r="P15" s="84">
        <v>723623</v>
      </c>
      <c r="Q15" s="38" t="s">
        <v>321</v>
      </c>
      <c r="R15" s="38" t="s">
        <v>250</v>
      </c>
      <c r="S15" s="84" t="s">
        <v>322</v>
      </c>
      <c r="T15" s="84" t="s">
        <v>322</v>
      </c>
      <c r="U15" s="84" t="s">
        <v>260</v>
      </c>
      <c r="V15" s="84" t="s">
        <v>255</v>
      </c>
      <c r="W15" s="84">
        <v>541</v>
      </c>
      <c r="X15" s="38" t="s">
        <v>253</v>
      </c>
      <c r="Y15" s="84">
        <v>354861845</v>
      </c>
      <c r="Z15" s="38" t="s">
        <v>369</v>
      </c>
      <c r="AA15" s="107" t="s">
        <v>415</v>
      </c>
      <c r="AB15" s="84">
        <v>42000</v>
      </c>
      <c r="AC15" s="107" t="s">
        <v>267</v>
      </c>
      <c r="AD15" s="84">
        <v>24</v>
      </c>
      <c r="AE15" s="84" t="s">
        <v>274</v>
      </c>
      <c r="AF15" s="84" t="s">
        <v>416</v>
      </c>
      <c r="AG15" s="107" t="s">
        <v>417</v>
      </c>
      <c r="AH15" s="84" t="s">
        <v>272</v>
      </c>
      <c r="AI15" s="107" t="s">
        <v>266</v>
      </c>
      <c r="AJ15" s="84">
        <v>2240</v>
      </c>
      <c r="AK15" s="84">
        <v>2240</v>
      </c>
      <c r="AL15" s="107" t="s">
        <v>418</v>
      </c>
      <c r="AM15" s="84">
        <v>18097.080000000002</v>
      </c>
      <c r="AN15" s="111">
        <v>8782.92</v>
      </c>
      <c r="AO15" s="111">
        <v>26880</v>
      </c>
      <c r="AP15" s="111">
        <v>23902.92</v>
      </c>
      <c r="AQ15" s="111">
        <v>3378.08</v>
      </c>
      <c r="AR15" s="111">
        <v>27281</v>
      </c>
      <c r="AS15" s="111">
        <v>23902.92</v>
      </c>
      <c r="AT15" s="111">
        <v>3378.08</v>
      </c>
      <c r="AU15" s="111">
        <v>27281</v>
      </c>
      <c r="AV15" s="84">
        <v>25</v>
      </c>
      <c r="AW15" s="84"/>
      <c r="AX15" s="84"/>
      <c r="AY15" s="107"/>
      <c r="AZ15" s="84"/>
      <c r="BA15" s="84"/>
      <c r="BB15" s="84" t="s">
        <v>269</v>
      </c>
      <c r="BC15" s="84"/>
      <c r="BD15" s="107" t="s">
        <v>455</v>
      </c>
      <c r="BE15" s="84">
        <v>42000</v>
      </c>
      <c r="BF15" s="38" t="s">
        <v>322</v>
      </c>
      <c r="BG15" s="84" t="s">
        <v>467</v>
      </c>
      <c r="BH15" s="113" t="s">
        <v>290</v>
      </c>
      <c r="BI15" s="38" t="s">
        <v>110</v>
      </c>
      <c r="BJ15" s="85">
        <v>46092</v>
      </c>
      <c r="BK15" s="84"/>
      <c r="BL15" s="38" t="s">
        <v>114</v>
      </c>
      <c r="BM15" s="114" t="s">
        <v>119</v>
      </c>
      <c r="BN15" s="115" t="s">
        <v>199</v>
      </c>
      <c r="BO15" s="84" t="s">
        <v>244</v>
      </c>
      <c r="BP15" s="84"/>
      <c r="BQ15" s="116"/>
      <c r="BR15" s="117" t="s">
        <v>291</v>
      </c>
    </row>
    <row r="16" spans="1:70" s="112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297</v>
      </c>
      <c r="E16" s="38" t="s">
        <v>297</v>
      </c>
      <c r="F16" s="38" t="s">
        <v>297</v>
      </c>
      <c r="G16" s="84" t="s">
        <v>295</v>
      </c>
      <c r="H16" s="38" t="s">
        <v>296</v>
      </c>
      <c r="I16" s="84">
        <v>207434</v>
      </c>
      <c r="J16" s="38" t="s">
        <v>312</v>
      </c>
      <c r="K16" s="84">
        <v>207434</v>
      </c>
      <c r="L16" s="84" t="s">
        <v>306</v>
      </c>
      <c r="M16" s="38" t="s">
        <v>307</v>
      </c>
      <c r="N16" s="84">
        <v>468237</v>
      </c>
      <c r="O16" s="84" t="s">
        <v>313</v>
      </c>
      <c r="P16" s="84">
        <v>751492</v>
      </c>
      <c r="Q16" s="38" t="s">
        <v>314</v>
      </c>
      <c r="R16" s="38" t="s">
        <v>250</v>
      </c>
      <c r="S16" s="84" t="s">
        <v>323</v>
      </c>
      <c r="T16" s="84" t="s">
        <v>323</v>
      </c>
      <c r="U16" s="84" t="s">
        <v>251</v>
      </c>
      <c r="V16" s="84" t="s">
        <v>255</v>
      </c>
      <c r="W16" s="84">
        <v>541</v>
      </c>
      <c r="X16" s="38" t="s">
        <v>253</v>
      </c>
      <c r="Y16" s="84">
        <v>354862653</v>
      </c>
      <c r="Z16" s="38" t="s">
        <v>370</v>
      </c>
      <c r="AA16" s="107" t="s">
        <v>419</v>
      </c>
      <c r="AB16" s="84">
        <v>41000</v>
      </c>
      <c r="AC16" s="107" t="s">
        <v>267</v>
      </c>
      <c r="AD16" s="84">
        <v>24</v>
      </c>
      <c r="AE16" s="84" t="s">
        <v>274</v>
      </c>
      <c r="AF16" s="84" t="s">
        <v>416</v>
      </c>
      <c r="AG16" s="107" t="s">
        <v>420</v>
      </c>
      <c r="AH16" s="84" t="s">
        <v>272</v>
      </c>
      <c r="AI16" s="107" t="s">
        <v>266</v>
      </c>
      <c r="AJ16" s="84">
        <v>2190</v>
      </c>
      <c r="AK16" s="84">
        <v>2190</v>
      </c>
      <c r="AL16" s="107" t="s">
        <v>421</v>
      </c>
      <c r="AM16" s="84">
        <v>12747.98</v>
      </c>
      <c r="AN16" s="111">
        <v>6962.02</v>
      </c>
      <c r="AO16" s="111">
        <v>19710</v>
      </c>
      <c r="AP16" s="111">
        <v>28252.02</v>
      </c>
      <c r="AQ16" s="111">
        <v>4976.9799999999996</v>
      </c>
      <c r="AR16" s="111">
        <v>33229</v>
      </c>
      <c r="AS16" s="111">
        <v>28252.02</v>
      </c>
      <c r="AT16" s="111">
        <v>4976.9799999999996</v>
      </c>
      <c r="AU16" s="111">
        <v>33229</v>
      </c>
      <c r="AV16" s="84">
        <v>25</v>
      </c>
      <c r="AW16" s="84"/>
      <c r="AX16" s="84"/>
      <c r="AY16" s="107"/>
      <c r="AZ16" s="84"/>
      <c r="BA16" s="84"/>
      <c r="BB16" s="84" t="s">
        <v>269</v>
      </c>
      <c r="BC16" s="84"/>
      <c r="BD16" s="107" t="s">
        <v>455</v>
      </c>
      <c r="BE16" s="84">
        <v>41000</v>
      </c>
      <c r="BF16" s="38" t="s">
        <v>323</v>
      </c>
      <c r="BG16" s="84" t="s">
        <v>468</v>
      </c>
      <c r="BH16" s="113" t="s">
        <v>290</v>
      </c>
      <c r="BI16" s="38" t="s">
        <v>110</v>
      </c>
      <c r="BJ16" s="85">
        <v>46092</v>
      </c>
      <c r="BK16" s="84"/>
      <c r="BL16" s="38" t="s">
        <v>114</v>
      </c>
      <c r="BM16" s="114" t="s">
        <v>119</v>
      </c>
      <c r="BN16" s="115" t="s">
        <v>199</v>
      </c>
      <c r="BO16" s="84" t="s">
        <v>244</v>
      </c>
      <c r="BP16" s="84"/>
      <c r="BQ16" s="116"/>
      <c r="BR16" s="117" t="s">
        <v>291</v>
      </c>
    </row>
    <row r="17" spans="1:70" s="112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297</v>
      </c>
      <c r="E17" s="38" t="s">
        <v>297</v>
      </c>
      <c r="F17" s="38" t="s">
        <v>297</v>
      </c>
      <c r="G17" s="84" t="s">
        <v>295</v>
      </c>
      <c r="H17" s="38" t="s">
        <v>296</v>
      </c>
      <c r="I17" s="84">
        <v>16937</v>
      </c>
      <c r="J17" s="38" t="s">
        <v>337</v>
      </c>
      <c r="K17" s="84">
        <v>16937</v>
      </c>
      <c r="L17" s="84" t="s">
        <v>338</v>
      </c>
      <c r="M17" s="38" t="s">
        <v>339</v>
      </c>
      <c r="N17" s="84">
        <v>425389</v>
      </c>
      <c r="O17" s="84" t="s">
        <v>340</v>
      </c>
      <c r="P17" s="84">
        <v>743855</v>
      </c>
      <c r="Q17" s="38" t="s">
        <v>353</v>
      </c>
      <c r="R17" s="38" t="s">
        <v>250</v>
      </c>
      <c r="S17" s="84" t="s">
        <v>354</v>
      </c>
      <c r="T17" s="84" t="s">
        <v>354</v>
      </c>
      <c r="U17" s="84" t="s">
        <v>251</v>
      </c>
      <c r="V17" s="84" t="s">
        <v>255</v>
      </c>
      <c r="W17" s="84">
        <v>0</v>
      </c>
      <c r="X17" s="38" t="s">
        <v>262</v>
      </c>
      <c r="Y17" s="84">
        <v>354926726</v>
      </c>
      <c r="Z17" s="38" t="s">
        <v>371</v>
      </c>
      <c r="AA17" s="107" t="s">
        <v>422</v>
      </c>
      <c r="AB17" s="84">
        <v>42000</v>
      </c>
      <c r="AC17" s="107" t="s">
        <v>282</v>
      </c>
      <c r="AD17" s="84">
        <v>24</v>
      </c>
      <c r="AE17" s="84" t="s">
        <v>274</v>
      </c>
      <c r="AF17" s="84" t="s">
        <v>423</v>
      </c>
      <c r="AG17" s="107" t="s">
        <v>424</v>
      </c>
      <c r="AH17" s="84" t="s">
        <v>272</v>
      </c>
      <c r="AI17" s="107" t="s">
        <v>268</v>
      </c>
      <c r="AJ17" s="84">
        <v>2240</v>
      </c>
      <c r="AK17" s="84">
        <v>2240</v>
      </c>
      <c r="AL17" s="107" t="s">
        <v>386</v>
      </c>
      <c r="AM17" s="84">
        <v>13229.23</v>
      </c>
      <c r="AN17" s="111">
        <v>6930.77</v>
      </c>
      <c r="AO17" s="111">
        <v>20160</v>
      </c>
      <c r="AP17" s="111">
        <v>28770.77</v>
      </c>
      <c r="AQ17" s="111">
        <v>5044.2299999999996</v>
      </c>
      <c r="AR17" s="111">
        <v>33815</v>
      </c>
      <c r="AS17" s="111">
        <v>28770.77</v>
      </c>
      <c r="AT17" s="111">
        <v>5044.2299999999996</v>
      </c>
      <c r="AU17" s="111">
        <v>33815</v>
      </c>
      <c r="AV17" s="84">
        <v>25</v>
      </c>
      <c r="AW17" s="84"/>
      <c r="AX17" s="84"/>
      <c r="AY17" s="107"/>
      <c r="AZ17" s="84"/>
      <c r="BA17" s="84"/>
      <c r="BB17" s="84" t="s">
        <v>269</v>
      </c>
      <c r="BC17" s="84"/>
      <c r="BD17" s="107"/>
      <c r="BE17" s="84">
        <v>0</v>
      </c>
      <c r="BF17" s="38" t="s">
        <v>354</v>
      </c>
      <c r="BG17" s="84" t="s">
        <v>469</v>
      </c>
      <c r="BH17" s="113" t="s">
        <v>290</v>
      </c>
      <c r="BI17" s="38" t="s">
        <v>110</v>
      </c>
      <c r="BJ17" s="85">
        <v>46092</v>
      </c>
      <c r="BK17" s="84"/>
      <c r="BL17" s="38" t="s">
        <v>114</v>
      </c>
      <c r="BM17" s="114" t="s">
        <v>119</v>
      </c>
      <c r="BN17" s="115" t="s">
        <v>199</v>
      </c>
      <c r="BO17" s="84" t="s">
        <v>244</v>
      </c>
      <c r="BP17" s="84"/>
      <c r="BQ17" s="116"/>
      <c r="BR17" s="117" t="s">
        <v>480</v>
      </c>
    </row>
    <row r="18" spans="1:70" s="112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297</v>
      </c>
      <c r="E18" s="38" t="s">
        <v>297</v>
      </c>
      <c r="F18" s="38" t="s">
        <v>297</v>
      </c>
      <c r="G18" s="84" t="s">
        <v>295</v>
      </c>
      <c r="H18" s="38" t="s">
        <v>296</v>
      </c>
      <c r="I18" s="84">
        <v>16937</v>
      </c>
      <c r="J18" s="38" t="s">
        <v>337</v>
      </c>
      <c r="K18" s="84">
        <v>16937</v>
      </c>
      <c r="L18" s="84" t="s">
        <v>338</v>
      </c>
      <c r="M18" s="38" t="s">
        <v>339</v>
      </c>
      <c r="N18" s="84">
        <v>425389</v>
      </c>
      <c r="O18" s="84" t="s">
        <v>340</v>
      </c>
      <c r="P18" s="84">
        <v>743855</v>
      </c>
      <c r="Q18" s="38" t="s">
        <v>353</v>
      </c>
      <c r="R18" s="38" t="s">
        <v>250</v>
      </c>
      <c r="S18" s="84" t="s">
        <v>355</v>
      </c>
      <c r="T18" s="84" t="s">
        <v>355</v>
      </c>
      <c r="U18" s="84" t="s">
        <v>251</v>
      </c>
      <c r="V18" s="84" t="s">
        <v>255</v>
      </c>
      <c r="W18" s="84">
        <v>0</v>
      </c>
      <c r="X18" s="38" t="s">
        <v>253</v>
      </c>
      <c r="Y18" s="84">
        <v>354973866</v>
      </c>
      <c r="Z18" s="38" t="s">
        <v>372</v>
      </c>
      <c r="AA18" s="107" t="s">
        <v>403</v>
      </c>
      <c r="AB18" s="84">
        <v>42000</v>
      </c>
      <c r="AC18" s="107" t="s">
        <v>282</v>
      </c>
      <c r="AD18" s="84">
        <v>24</v>
      </c>
      <c r="AE18" s="84" t="s">
        <v>274</v>
      </c>
      <c r="AF18" s="84" t="s">
        <v>425</v>
      </c>
      <c r="AG18" s="107" t="s">
        <v>426</v>
      </c>
      <c r="AH18" s="84" t="s">
        <v>272</v>
      </c>
      <c r="AI18" s="107" t="s">
        <v>268</v>
      </c>
      <c r="AJ18" s="84">
        <v>2240</v>
      </c>
      <c r="AK18" s="84">
        <v>2240</v>
      </c>
      <c r="AL18" s="107" t="s">
        <v>427</v>
      </c>
      <c r="AM18" s="84">
        <v>25591.83</v>
      </c>
      <c r="AN18" s="111">
        <v>10388.17</v>
      </c>
      <c r="AO18" s="111">
        <v>35980</v>
      </c>
      <c r="AP18" s="111">
        <v>16408.169999999998</v>
      </c>
      <c r="AQ18" s="111">
        <v>1448.83</v>
      </c>
      <c r="AR18" s="111">
        <v>17857</v>
      </c>
      <c r="AS18" s="111">
        <v>16408.169999999998</v>
      </c>
      <c r="AT18" s="111">
        <v>1448.83</v>
      </c>
      <c r="AU18" s="111">
        <v>17857</v>
      </c>
      <c r="AV18" s="84">
        <v>25</v>
      </c>
      <c r="AW18" s="84"/>
      <c r="AX18" s="84"/>
      <c r="AY18" s="107"/>
      <c r="AZ18" s="84"/>
      <c r="BA18" s="84"/>
      <c r="BB18" s="84" t="s">
        <v>269</v>
      </c>
      <c r="BC18" s="84"/>
      <c r="BD18" s="107" t="s">
        <v>454</v>
      </c>
      <c r="BE18" s="84">
        <v>42000</v>
      </c>
      <c r="BF18" s="38" t="s">
        <v>355</v>
      </c>
      <c r="BG18" s="84" t="s">
        <v>470</v>
      </c>
      <c r="BH18" s="113" t="s">
        <v>290</v>
      </c>
      <c r="BI18" s="38" t="s">
        <v>110</v>
      </c>
      <c r="BJ18" s="85">
        <v>46092</v>
      </c>
      <c r="BK18" s="84"/>
      <c r="BL18" s="38" t="s">
        <v>114</v>
      </c>
      <c r="BM18" s="114" t="s">
        <v>119</v>
      </c>
      <c r="BN18" s="115" t="s">
        <v>199</v>
      </c>
      <c r="BO18" s="84" t="s">
        <v>243</v>
      </c>
      <c r="BP18" s="84">
        <v>17920</v>
      </c>
      <c r="BQ18" s="116" t="s">
        <v>201</v>
      </c>
      <c r="BR18" s="117" t="s">
        <v>487</v>
      </c>
    </row>
    <row r="19" spans="1:70" s="112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297</v>
      </c>
      <c r="E19" s="38" t="s">
        <v>297</v>
      </c>
      <c r="F19" s="38" t="s">
        <v>297</v>
      </c>
      <c r="G19" s="84" t="s">
        <v>295</v>
      </c>
      <c r="H19" s="38" t="s">
        <v>296</v>
      </c>
      <c r="I19" s="84">
        <v>207434</v>
      </c>
      <c r="J19" s="38" t="s">
        <v>312</v>
      </c>
      <c r="K19" s="84">
        <v>207434</v>
      </c>
      <c r="L19" s="84" t="s">
        <v>306</v>
      </c>
      <c r="M19" s="38" t="s">
        <v>307</v>
      </c>
      <c r="N19" s="84">
        <v>468237</v>
      </c>
      <c r="O19" s="84" t="s">
        <v>313</v>
      </c>
      <c r="P19" s="84">
        <v>794319</v>
      </c>
      <c r="Q19" s="38" t="s">
        <v>324</v>
      </c>
      <c r="R19" s="38" t="s">
        <v>250</v>
      </c>
      <c r="S19" s="84" t="s">
        <v>325</v>
      </c>
      <c r="T19" s="84" t="s">
        <v>325</v>
      </c>
      <c r="U19" s="84" t="s">
        <v>251</v>
      </c>
      <c r="V19" s="84" t="s">
        <v>255</v>
      </c>
      <c r="W19" s="84">
        <v>0</v>
      </c>
      <c r="X19" s="38" t="s">
        <v>253</v>
      </c>
      <c r="Y19" s="84">
        <v>355437357</v>
      </c>
      <c r="Z19" s="38" t="s">
        <v>373</v>
      </c>
      <c r="AA19" s="107" t="s">
        <v>428</v>
      </c>
      <c r="AB19" s="84">
        <v>42000</v>
      </c>
      <c r="AC19" s="107" t="s">
        <v>267</v>
      </c>
      <c r="AD19" s="84">
        <v>24</v>
      </c>
      <c r="AE19" s="84" t="s">
        <v>274</v>
      </c>
      <c r="AF19" s="84" t="s">
        <v>429</v>
      </c>
      <c r="AG19" s="107" t="s">
        <v>430</v>
      </c>
      <c r="AH19" s="84" t="s">
        <v>272</v>
      </c>
      <c r="AI19" s="107" t="s">
        <v>431</v>
      </c>
      <c r="AJ19" s="84">
        <v>2240</v>
      </c>
      <c r="AK19" s="84">
        <v>2240</v>
      </c>
      <c r="AL19" s="107" t="s">
        <v>432</v>
      </c>
      <c r="AM19" s="84">
        <v>14607.39</v>
      </c>
      <c r="AN19" s="111">
        <v>7792.61</v>
      </c>
      <c r="AO19" s="111">
        <v>22400</v>
      </c>
      <c r="AP19" s="111">
        <v>27392.61</v>
      </c>
      <c r="AQ19" s="111">
        <v>4526.3900000000003</v>
      </c>
      <c r="AR19" s="111">
        <v>31919</v>
      </c>
      <c r="AS19" s="111">
        <v>27392.61</v>
      </c>
      <c r="AT19" s="111">
        <v>4526.3900000000003</v>
      </c>
      <c r="AU19" s="111">
        <v>31919</v>
      </c>
      <c r="AV19" s="84">
        <v>24</v>
      </c>
      <c r="AW19" s="84"/>
      <c r="AX19" s="84"/>
      <c r="AY19" s="107"/>
      <c r="AZ19" s="84"/>
      <c r="BA19" s="84"/>
      <c r="BB19" s="84" t="s">
        <v>269</v>
      </c>
      <c r="BC19" s="84"/>
      <c r="BD19" s="107"/>
      <c r="BE19" s="84">
        <v>0</v>
      </c>
      <c r="BF19" s="38" t="s">
        <v>325</v>
      </c>
      <c r="BG19" s="84" t="s">
        <v>471</v>
      </c>
      <c r="BH19" s="113" t="s">
        <v>290</v>
      </c>
      <c r="BI19" s="38" t="s">
        <v>110</v>
      </c>
      <c r="BJ19" s="85">
        <v>46092</v>
      </c>
      <c r="BK19" s="84"/>
      <c r="BL19" s="38" t="s">
        <v>114</v>
      </c>
      <c r="BM19" s="114" t="s">
        <v>119</v>
      </c>
      <c r="BN19" s="115" t="s">
        <v>199</v>
      </c>
      <c r="BO19" s="84" t="s">
        <v>244</v>
      </c>
      <c r="BP19" s="84"/>
      <c r="BQ19" s="116"/>
      <c r="BR19" s="117" t="s">
        <v>291</v>
      </c>
    </row>
    <row r="20" spans="1:70" s="112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297</v>
      </c>
      <c r="E20" s="38" t="s">
        <v>297</v>
      </c>
      <c r="F20" s="38" t="s">
        <v>297</v>
      </c>
      <c r="G20" s="84" t="s">
        <v>295</v>
      </c>
      <c r="H20" s="38" t="s">
        <v>296</v>
      </c>
      <c r="I20" s="84">
        <v>207434</v>
      </c>
      <c r="J20" s="38" t="s">
        <v>312</v>
      </c>
      <c r="K20" s="84">
        <v>207434</v>
      </c>
      <c r="L20" s="84" t="s">
        <v>306</v>
      </c>
      <c r="M20" s="38" t="s">
        <v>307</v>
      </c>
      <c r="N20" s="84">
        <v>468237</v>
      </c>
      <c r="O20" s="84" t="s">
        <v>313</v>
      </c>
      <c r="P20" s="84">
        <v>723623</v>
      </c>
      <c r="Q20" s="38" t="s">
        <v>321</v>
      </c>
      <c r="R20" s="38" t="s">
        <v>250</v>
      </c>
      <c r="S20" s="84" t="s">
        <v>326</v>
      </c>
      <c r="T20" s="84" t="s">
        <v>326</v>
      </c>
      <c r="U20" s="84" t="s">
        <v>251</v>
      </c>
      <c r="V20" s="84" t="s">
        <v>255</v>
      </c>
      <c r="W20" s="84">
        <v>0</v>
      </c>
      <c r="X20" s="38" t="s">
        <v>253</v>
      </c>
      <c r="Y20" s="84">
        <v>355438213</v>
      </c>
      <c r="Z20" s="38" t="s">
        <v>374</v>
      </c>
      <c r="AA20" s="107" t="s">
        <v>428</v>
      </c>
      <c r="AB20" s="84">
        <v>35000</v>
      </c>
      <c r="AC20" s="107" t="s">
        <v>267</v>
      </c>
      <c r="AD20" s="84">
        <v>24</v>
      </c>
      <c r="AE20" s="84" t="s">
        <v>274</v>
      </c>
      <c r="AF20" s="84" t="s">
        <v>429</v>
      </c>
      <c r="AG20" s="107" t="s">
        <v>430</v>
      </c>
      <c r="AH20" s="84" t="s">
        <v>272</v>
      </c>
      <c r="AI20" s="107" t="s">
        <v>431</v>
      </c>
      <c r="AJ20" s="84">
        <v>1870</v>
      </c>
      <c r="AK20" s="84">
        <v>1870</v>
      </c>
      <c r="AL20" s="107" t="s">
        <v>433</v>
      </c>
      <c r="AM20" s="84">
        <v>17991.46</v>
      </c>
      <c r="AN20" s="111">
        <v>8188.54</v>
      </c>
      <c r="AO20" s="111">
        <v>26180</v>
      </c>
      <c r="AP20" s="111">
        <v>17008.54</v>
      </c>
      <c r="AQ20" s="111">
        <v>2054.46</v>
      </c>
      <c r="AR20" s="111">
        <v>19063</v>
      </c>
      <c r="AS20" s="111">
        <v>17008.54</v>
      </c>
      <c r="AT20" s="111">
        <v>2054.46</v>
      </c>
      <c r="AU20" s="111">
        <v>19063</v>
      </c>
      <c r="AV20" s="84">
        <v>24</v>
      </c>
      <c r="AW20" s="84"/>
      <c r="AX20" s="84"/>
      <c r="AY20" s="107"/>
      <c r="AZ20" s="84"/>
      <c r="BA20" s="84"/>
      <c r="BB20" s="84" t="s">
        <v>269</v>
      </c>
      <c r="BC20" s="84"/>
      <c r="BD20" s="107" t="s">
        <v>289</v>
      </c>
      <c r="BE20" s="84">
        <v>35000</v>
      </c>
      <c r="BF20" s="38" t="s">
        <v>326</v>
      </c>
      <c r="BG20" s="84" t="s">
        <v>472</v>
      </c>
      <c r="BH20" s="113" t="s">
        <v>290</v>
      </c>
      <c r="BI20" s="38" t="s">
        <v>110</v>
      </c>
      <c r="BJ20" s="85">
        <v>46092</v>
      </c>
      <c r="BK20" s="84"/>
      <c r="BL20" s="38" t="s">
        <v>114</v>
      </c>
      <c r="BM20" s="114" t="s">
        <v>119</v>
      </c>
      <c r="BN20" s="115" t="s">
        <v>199</v>
      </c>
      <c r="BO20" s="84" t="s">
        <v>244</v>
      </c>
      <c r="BP20" s="84"/>
      <c r="BQ20" s="116"/>
      <c r="BR20" s="117" t="s">
        <v>291</v>
      </c>
    </row>
    <row r="21" spans="1:70" s="112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297</v>
      </c>
      <c r="E21" s="38" t="s">
        <v>297</v>
      </c>
      <c r="F21" s="38" t="s">
        <v>297</v>
      </c>
      <c r="G21" s="84" t="s">
        <v>295</v>
      </c>
      <c r="H21" s="38" t="s">
        <v>296</v>
      </c>
      <c r="I21" s="84">
        <v>225206</v>
      </c>
      <c r="J21" s="38" t="s">
        <v>305</v>
      </c>
      <c r="K21" s="84">
        <v>225206</v>
      </c>
      <c r="L21" s="84" t="s">
        <v>306</v>
      </c>
      <c r="M21" s="38" t="s">
        <v>307</v>
      </c>
      <c r="N21" s="84">
        <v>325531</v>
      </c>
      <c r="O21" s="84" t="s">
        <v>308</v>
      </c>
      <c r="P21" s="84">
        <v>665461</v>
      </c>
      <c r="Q21" s="38" t="s">
        <v>327</v>
      </c>
      <c r="R21" s="38" t="s">
        <v>250</v>
      </c>
      <c r="S21" s="84" t="s">
        <v>328</v>
      </c>
      <c r="T21" s="84" t="s">
        <v>328</v>
      </c>
      <c r="U21" s="84" t="s">
        <v>251</v>
      </c>
      <c r="V21" s="84" t="s">
        <v>255</v>
      </c>
      <c r="W21" s="84">
        <v>0</v>
      </c>
      <c r="X21" s="38" t="s">
        <v>253</v>
      </c>
      <c r="Y21" s="84">
        <v>355639159</v>
      </c>
      <c r="Z21" s="38" t="s">
        <v>375</v>
      </c>
      <c r="AA21" s="107" t="s">
        <v>256</v>
      </c>
      <c r="AB21" s="84">
        <v>42000</v>
      </c>
      <c r="AC21" s="107" t="s">
        <v>280</v>
      </c>
      <c r="AD21" s="84">
        <v>24</v>
      </c>
      <c r="AE21" s="84" t="s">
        <v>274</v>
      </c>
      <c r="AF21" s="84" t="s">
        <v>434</v>
      </c>
      <c r="AG21" s="107" t="s">
        <v>435</v>
      </c>
      <c r="AH21" s="84" t="s">
        <v>270</v>
      </c>
      <c r="AI21" s="107" t="s">
        <v>431</v>
      </c>
      <c r="AJ21" s="84">
        <v>2240</v>
      </c>
      <c r="AK21" s="84">
        <v>2240</v>
      </c>
      <c r="AL21" s="107" t="s">
        <v>283</v>
      </c>
      <c r="AM21" s="84">
        <v>29027.53</v>
      </c>
      <c r="AN21" s="111">
        <v>10592.47</v>
      </c>
      <c r="AO21" s="111">
        <v>39620</v>
      </c>
      <c r="AP21" s="111">
        <v>12972.47</v>
      </c>
      <c r="AQ21" s="111">
        <v>894.53</v>
      </c>
      <c r="AR21" s="111">
        <v>13867</v>
      </c>
      <c r="AS21" s="111">
        <v>12972.47</v>
      </c>
      <c r="AT21" s="111">
        <v>894.53</v>
      </c>
      <c r="AU21" s="111">
        <v>13867</v>
      </c>
      <c r="AV21" s="84">
        <v>24</v>
      </c>
      <c r="AW21" s="84"/>
      <c r="AX21" s="84"/>
      <c r="AY21" s="107"/>
      <c r="AZ21" s="84"/>
      <c r="BA21" s="84"/>
      <c r="BB21" s="84" t="s">
        <v>269</v>
      </c>
      <c r="BC21" s="84"/>
      <c r="BD21" s="107"/>
      <c r="BE21" s="84">
        <v>0</v>
      </c>
      <c r="BF21" s="38" t="s">
        <v>328</v>
      </c>
      <c r="BG21" s="84" t="s">
        <v>473</v>
      </c>
      <c r="BH21" s="113" t="s">
        <v>290</v>
      </c>
      <c r="BI21" s="38" t="s">
        <v>110</v>
      </c>
      <c r="BJ21" s="85">
        <v>46092</v>
      </c>
      <c r="BK21" s="84"/>
      <c r="BL21" s="38" t="s">
        <v>114</v>
      </c>
      <c r="BM21" s="114" t="s">
        <v>119</v>
      </c>
      <c r="BN21" s="115" t="s">
        <v>199</v>
      </c>
      <c r="BO21" s="84" t="s">
        <v>243</v>
      </c>
      <c r="BP21" s="84">
        <v>6720</v>
      </c>
      <c r="BQ21" s="116" t="s">
        <v>201</v>
      </c>
      <c r="BR21" s="117" t="s">
        <v>488</v>
      </c>
    </row>
    <row r="22" spans="1:70" s="112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297</v>
      </c>
      <c r="E22" s="38" t="s">
        <v>297</v>
      </c>
      <c r="F22" s="38" t="s">
        <v>297</v>
      </c>
      <c r="G22" s="84" t="s">
        <v>295</v>
      </c>
      <c r="H22" s="38" t="s">
        <v>296</v>
      </c>
      <c r="I22" s="84">
        <v>207434</v>
      </c>
      <c r="J22" s="38" t="s">
        <v>312</v>
      </c>
      <c r="K22" s="84">
        <v>207434</v>
      </c>
      <c r="L22" s="84" t="s">
        <v>306</v>
      </c>
      <c r="M22" s="38" t="s">
        <v>307</v>
      </c>
      <c r="N22" s="84">
        <v>468237</v>
      </c>
      <c r="O22" s="84" t="s">
        <v>313</v>
      </c>
      <c r="P22" s="84">
        <v>794319</v>
      </c>
      <c r="Q22" s="38" t="s">
        <v>324</v>
      </c>
      <c r="R22" s="38" t="s">
        <v>250</v>
      </c>
      <c r="S22" s="84" t="s">
        <v>329</v>
      </c>
      <c r="T22" s="84" t="s">
        <v>329</v>
      </c>
      <c r="U22" s="84" t="s">
        <v>251</v>
      </c>
      <c r="V22" s="84" t="s">
        <v>255</v>
      </c>
      <c r="W22" s="84">
        <v>0</v>
      </c>
      <c r="X22" s="38" t="s">
        <v>253</v>
      </c>
      <c r="Y22" s="84">
        <v>355697752</v>
      </c>
      <c r="Z22" s="38" t="s">
        <v>376</v>
      </c>
      <c r="AA22" s="107" t="s">
        <v>436</v>
      </c>
      <c r="AB22" s="84">
        <v>42000</v>
      </c>
      <c r="AC22" s="107" t="s">
        <v>267</v>
      </c>
      <c r="AD22" s="84">
        <v>24</v>
      </c>
      <c r="AE22" s="84" t="s">
        <v>274</v>
      </c>
      <c r="AF22" s="84" t="s">
        <v>437</v>
      </c>
      <c r="AG22" s="107" t="s">
        <v>438</v>
      </c>
      <c r="AH22" s="84" t="s">
        <v>270</v>
      </c>
      <c r="AI22" s="107" t="s">
        <v>431</v>
      </c>
      <c r="AJ22" s="84">
        <v>2240</v>
      </c>
      <c r="AK22" s="84">
        <v>2240</v>
      </c>
      <c r="AL22" s="107" t="s">
        <v>287</v>
      </c>
      <c r="AM22" s="84">
        <v>35634.74</v>
      </c>
      <c r="AN22" s="111">
        <v>11405.26</v>
      </c>
      <c r="AO22" s="111">
        <v>47040</v>
      </c>
      <c r="AP22" s="111">
        <v>6365.26</v>
      </c>
      <c r="AQ22" s="111">
        <v>266.74</v>
      </c>
      <c r="AR22" s="111">
        <v>6632</v>
      </c>
      <c r="AS22" s="111">
        <v>6365.26</v>
      </c>
      <c r="AT22" s="111">
        <v>266.74</v>
      </c>
      <c r="AU22" s="111">
        <v>6632</v>
      </c>
      <c r="AV22" s="84">
        <v>24</v>
      </c>
      <c r="AW22" s="84"/>
      <c r="AX22" s="84"/>
      <c r="AY22" s="107"/>
      <c r="AZ22" s="84"/>
      <c r="BA22" s="84"/>
      <c r="BB22" s="84" t="s">
        <v>269</v>
      </c>
      <c r="BC22" s="84"/>
      <c r="BD22" s="107"/>
      <c r="BE22" s="84">
        <v>0</v>
      </c>
      <c r="BF22" s="38" t="s">
        <v>329</v>
      </c>
      <c r="BG22" s="84" t="s">
        <v>474</v>
      </c>
      <c r="BH22" s="113" t="s">
        <v>290</v>
      </c>
      <c r="BI22" s="38" t="s">
        <v>110</v>
      </c>
      <c r="BJ22" s="85">
        <v>46092</v>
      </c>
      <c r="BK22" s="84"/>
      <c r="BL22" s="38" t="s">
        <v>114</v>
      </c>
      <c r="BM22" s="114" t="s">
        <v>119</v>
      </c>
      <c r="BN22" s="115" t="s">
        <v>199</v>
      </c>
      <c r="BO22" s="84" t="s">
        <v>243</v>
      </c>
      <c r="BP22" s="84">
        <v>4480</v>
      </c>
      <c r="BQ22" s="116" t="s">
        <v>201</v>
      </c>
      <c r="BR22" s="117" t="s">
        <v>492</v>
      </c>
    </row>
    <row r="23" spans="1:70" s="112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297</v>
      </c>
      <c r="E23" s="38" t="s">
        <v>297</v>
      </c>
      <c r="F23" s="38" t="s">
        <v>297</v>
      </c>
      <c r="G23" s="84" t="s">
        <v>295</v>
      </c>
      <c r="H23" s="38" t="s">
        <v>296</v>
      </c>
      <c r="I23" s="84">
        <v>16937</v>
      </c>
      <c r="J23" s="38" t="s">
        <v>337</v>
      </c>
      <c r="K23" s="84">
        <v>16937</v>
      </c>
      <c r="L23" s="84" t="s">
        <v>338</v>
      </c>
      <c r="M23" s="38" t="s">
        <v>339</v>
      </c>
      <c r="N23" s="84">
        <v>425389</v>
      </c>
      <c r="O23" s="84" t="s">
        <v>340</v>
      </c>
      <c r="P23" s="84">
        <v>810419</v>
      </c>
      <c r="Q23" s="38" t="s">
        <v>356</v>
      </c>
      <c r="R23" s="38" t="s">
        <v>250</v>
      </c>
      <c r="S23" s="84" t="s">
        <v>357</v>
      </c>
      <c r="T23" s="84" t="s">
        <v>357</v>
      </c>
      <c r="U23" s="84" t="s">
        <v>251</v>
      </c>
      <c r="V23" s="84" t="s">
        <v>255</v>
      </c>
      <c r="W23" s="84">
        <v>0</v>
      </c>
      <c r="X23" s="38" t="s">
        <v>253</v>
      </c>
      <c r="Y23" s="84">
        <v>355782240</v>
      </c>
      <c r="Z23" s="38" t="s">
        <v>377</v>
      </c>
      <c r="AA23" s="107" t="s">
        <v>278</v>
      </c>
      <c r="AB23" s="84">
        <v>42000</v>
      </c>
      <c r="AC23" s="107" t="s">
        <v>282</v>
      </c>
      <c r="AD23" s="84">
        <v>24</v>
      </c>
      <c r="AE23" s="84" t="s">
        <v>274</v>
      </c>
      <c r="AF23" s="84" t="s">
        <v>437</v>
      </c>
      <c r="AG23" s="107" t="s">
        <v>439</v>
      </c>
      <c r="AH23" s="84" t="s">
        <v>270</v>
      </c>
      <c r="AI23" s="107" t="s">
        <v>440</v>
      </c>
      <c r="AJ23" s="84">
        <v>2240</v>
      </c>
      <c r="AK23" s="84">
        <v>2240</v>
      </c>
      <c r="AL23" s="107" t="s">
        <v>441</v>
      </c>
      <c r="AM23" s="84">
        <v>7308.36</v>
      </c>
      <c r="AN23" s="111">
        <v>3891.64</v>
      </c>
      <c r="AO23" s="111">
        <v>11200</v>
      </c>
      <c r="AP23" s="111">
        <v>34691.64</v>
      </c>
      <c r="AQ23" s="111">
        <v>7641.36</v>
      </c>
      <c r="AR23" s="111">
        <v>42333</v>
      </c>
      <c r="AS23" s="111">
        <v>34691.64</v>
      </c>
      <c r="AT23" s="111">
        <v>7641.36</v>
      </c>
      <c r="AU23" s="111">
        <v>42333</v>
      </c>
      <c r="AV23" s="84">
        <v>24</v>
      </c>
      <c r="AW23" s="84"/>
      <c r="AX23" s="84"/>
      <c r="AY23" s="107"/>
      <c r="AZ23" s="84"/>
      <c r="BA23" s="84"/>
      <c r="BB23" s="84" t="s">
        <v>269</v>
      </c>
      <c r="BC23" s="84"/>
      <c r="BD23" s="107" t="s">
        <v>456</v>
      </c>
      <c r="BE23" s="84">
        <v>42000</v>
      </c>
      <c r="BF23" s="38" t="s">
        <v>357</v>
      </c>
      <c r="BG23" s="84" t="s">
        <v>475</v>
      </c>
      <c r="BH23" s="113" t="s">
        <v>290</v>
      </c>
      <c r="BI23" s="38" t="s">
        <v>110</v>
      </c>
      <c r="BJ23" s="85">
        <v>46092</v>
      </c>
      <c r="BK23" s="84"/>
      <c r="BL23" s="38" t="s">
        <v>114</v>
      </c>
      <c r="BM23" s="114" t="s">
        <v>119</v>
      </c>
      <c r="BN23" s="115" t="s">
        <v>199</v>
      </c>
      <c r="BO23" s="84" t="s">
        <v>243</v>
      </c>
      <c r="BP23" s="84">
        <v>15680</v>
      </c>
      <c r="BQ23" s="116" t="s">
        <v>201</v>
      </c>
      <c r="BR23" s="117" t="s">
        <v>489</v>
      </c>
    </row>
    <row r="24" spans="1:70" s="112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297</v>
      </c>
      <c r="E24" s="38" t="s">
        <v>297</v>
      </c>
      <c r="F24" s="38" t="s">
        <v>297</v>
      </c>
      <c r="G24" s="84" t="s">
        <v>295</v>
      </c>
      <c r="H24" s="38" t="s">
        <v>296</v>
      </c>
      <c r="I24" s="84">
        <v>16937</v>
      </c>
      <c r="J24" s="38" t="s">
        <v>337</v>
      </c>
      <c r="K24" s="84">
        <v>16937</v>
      </c>
      <c r="L24" s="84" t="s">
        <v>338</v>
      </c>
      <c r="M24" s="38" t="s">
        <v>339</v>
      </c>
      <c r="N24" s="84">
        <v>425389</v>
      </c>
      <c r="O24" s="84" t="s">
        <v>340</v>
      </c>
      <c r="P24" s="84">
        <v>810419</v>
      </c>
      <c r="Q24" s="38" t="s">
        <v>356</v>
      </c>
      <c r="R24" s="38" t="s">
        <v>250</v>
      </c>
      <c r="S24" s="84" t="s">
        <v>358</v>
      </c>
      <c r="T24" s="84" t="s">
        <v>358</v>
      </c>
      <c r="U24" s="84" t="s">
        <v>251</v>
      </c>
      <c r="V24" s="84" t="s">
        <v>255</v>
      </c>
      <c r="W24" s="84">
        <v>0</v>
      </c>
      <c r="X24" s="38" t="s">
        <v>253</v>
      </c>
      <c r="Y24" s="84">
        <v>355783252</v>
      </c>
      <c r="Z24" s="38" t="s">
        <v>378</v>
      </c>
      <c r="AA24" s="107" t="s">
        <v>278</v>
      </c>
      <c r="AB24" s="84">
        <v>42000</v>
      </c>
      <c r="AC24" s="107" t="s">
        <v>282</v>
      </c>
      <c r="AD24" s="84">
        <v>24</v>
      </c>
      <c r="AE24" s="84" t="s">
        <v>274</v>
      </c>
      <c r="AF24" s="84" t="s">
        <v>437</v>
      </c>
      <c r="AG24" s="107" t="s">
        <v>439</v>
      </c>
      <c r="AH24" s="84" t="s">
        <v>270</v>
      </c>
      <c r="AI24" s="107" t="s">
        <v>440</v>
      </c>
      <c r="AJ24" s="84">
        <v>2240</v>
      </c>
      <c r="AK24" s="84">
        <v>2240</v>
      </c>
      <c r="AL24" s="107" t="s">
        <v>441</v>
      </c>
      <c r="AM24" s="84">
        <v>7308.36</v>
      </c>
      <c r="AN24" s="111">
        <v>3891.64</v>
      </c>
      <c r="AO24" s="111">
        <v>11200</v>
      </c>
      <c r="AP24" s="111">
        <v>34691.64</v>
      </c>
      <c r="AQ24" s="111">
        <v>7641.36</v>
      </c>
      <c r="AR24" s="111">
        <v>42333</v>
      </c>
      <c r="AS24" s="111">
        <v>34691.64</v>
      </c>
      <c r="AT24" s="111">
        <v>7641.36</v>
      </c>
      <c r="AU24" s="111">
        <v>42333</v>
      </c>
      <c r="AV24" s="84">
        <v>24</v>
      </c>
      <c r="AW24" s="84"/>
      <c r="AX24" s="84"/>
      <c r="AY24" s="107"/>
      <c r="AZ24" s="84"/>
      <c r="BA24" s="84"/>
      <c r="BB24" s="84" t="s">
        <v>269</v>
      </c>
      <c r="BC24" s="84"/>
      <c r="BD24" s="107" t="s">
        <v>454</v>
      </c>
      <c r="BE24" s="84">
        <v>42000</v>
      </c>
      <c r="BF24" s="38" t="s">
        <v>358</v>
      </c>
      <c r="BG24" s="84" t="s">
        <v>476</v>
      </c>
      <c r="BH24" s="113" t="s">
        <v>290</v>
      </c>
      <c r="BI24" s="38" t="s">
        <v>110</v>
      </c>
      <c r="BJ24" s="85">
        <v>46092</v>
      </c>
      <c r="BK24" s="84"/>
      <c r="BL24" s="38" t="s">
        <v>114</v>
      </c>
      <c r="BM24" s="114" t="s">
        <v>119</v>
      </c>
      <c r="BN24" s="115" t="s">
        <v>199</v>
      </c>
      <c r="BO24" s="84" t="s">
        <v>243</v>
      </c>
      <c r="BP24" s="84">
        <v>11200</v>
      </c>
      <c r="BQ24" s="116" t="s">
        <v>201</v>
      </c>
      <c r="BR24" s="117" t="s">
        <v>490</v>
      </c>
    </row>
    <row r="25" spans="1:70" s="112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297</v>
      </c>
      <c r="E25" s="38" t="s">
        <v>297</v>
      </c>
      <c r="F25" s="38" t="s">
        <v>297</v>
      </c>
      <c r="G25" s="84" t="s">
        <v>295</v>
      </c>
      <c r="H25" s="38" t="s">
        <v>296</v>
      </c>
      <c r="I25" s="84">
        <v>225206</v>
      </c>
      <c r="J25" s="38" t="s">
        <v>305</v>
      </c>
      <c r="K25" s="84">
        <v>225206</v>
      </c>
      <c r="L25" s="84" t="s">
        <v>306</v>
      </c>
      <c r="M25" s="38" t="s">
        <v>307</v>
      </c>
      <c r="N25" s="84">
        <v>325531</v>
      </c>
      <c r="O25" s="84" t="s">
        <v>308</v>
      </c>
      <c r="P25" s="84">
        <v>684996</v>
      </c>
      <c r="Q25" s="38" t="s">
        <v>309</v>
      </c>
      <c r="R25" s="38" t="s">
        <v>250</v>
      </c>
      <c r="S25" s="84" t="s">
        <v>330</v>
      </c>
      <c r="T25" s="84" t="s">
        <v>330</v>
      </c>
      <c r="U25" s="84" t="s">
        <v>251</v>
      </c>
      <c r="V25" s="84" t="s">
        <v>255</v>
      </c>
      <c r="W25" s="84">
        <v>0</v>
      </c>
      <c r="X25" s="38" t="s">
        <v>262</v>
      </c>
      <c r="Y25" s="84">
        <v>356094443</v>
      </c>
      <c r="Z25" s="38" t="s">
        <v>379</v>
      </c>
      <c r="AA25" s="107" t="s">
        <v>442</v>
      </c>
      <c r="AB25" s="84">
        <v>42000</v>
      </c>
      <c r="AC25" s="107" t="s">
        <v>280</v>
      </c>
      <c r="AD25" s="84">
        <v>24</v>
      </c>
      <c r="AE25" s="84" t="s">
        <v>274</v>
      </c>
      <c r="AF25" s="84" t="s">
        <v>443</v>
      </c>
      <c r="AG25" s="107" t="s">
        <v>444</v>
      </c>
      <c r="AH25" s="84" t="s">
        <v>270</v>
      </c>
      <c r="AI25" s="107" t="s">
        <v>445</v>
      </c>
      <c r="AJ25" s="84">
        <v>2240</v>
      </c>
      <c r="AK25" s="84">
        <v>2240</v>
      </c>
      <c r="AL25" s="107" t="s">
        <v>446</v>
      </c>
      <c r="AM25" s="84">
        <v>5519.66</v>
      </c>
      <c r="AN25" s="111">
        <v>3440.34</v>
      </c>
      <c r="AO25" s="111">
        <v>8960</v>
      </c>
      <c r="AP25" s="111">
        <v>36480.339999999997</v>
      </c>
      <c r="AQ25" s="111">
        <v>8663.66</v>
      </c>
      <c r="AR25" s="111">
        <v>45144</v>
      </c>
      <c r="AS25" s="111">
        <v>33945.480000000003</v>
      </c>
      <c r="AT25" s="111">
        <v>8614.52</v>
      </c>
      <c r="AU25" s="111">
        <v>42560</v>
      </c>
      <c r="AV25" s="84">
        <v>23</v>
      </c>
      <c r="AW25" s="84"/>
      <c r="AX25" s="84"/>
      <c r="AY25" s="107"/>
      <c r="AZ25" s="84"/>
      <c r="BA25" s="84"/>
      <c r="BB25" s="84" t="s">
        <v>269</v>
      </c>
      <c r="BC25" s="84"/>
      <c r="BD25" s="107" t="s">
        <v>456</v>
      </c>
      <c r="BE25" s="84">
        <v>42000</v>
      </c>
      <c r="BF25" s="38" t="s">
        <v>330</v>
      </c>
      <c r="BG25" s="84" t="s">
        <v>477</v>
      </c>
      <c r="BH25" s="113" t="s">
        <v>290</v>
      </c>
      <c r="BI25" s="38" t="s">
        <v>110</v>
      </c>
      <c r="BJ25" s="85">
        <v>46092</v>
      </c>
      <c r="BK25" s="84"/>
      <c r="BL25" s="38" t="s">
        <v>114</v>
      </c>
      <c r="BM25" s="114" t="s">
        <v>119</v>
      </c>
      <c r="BN25" s="115" t="s">
        <v>199</v>
      </c>
      <c r="BO25" s="84" t="s">
        <v>244</v>
      </c>
      <c r="BP25" s="84"/>
      <c r="BQ25" s="116"/>
      <c r="BR25" s="117" t="s">
        <v>481</v>
      </c>
    </row>
    <row r="26" spans="1:70" s="112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297</v>
      </c>
      <c r="E26" s="38" t="s">
        <v>297</v>
      </c>
      <c r="F26" s="38" t="s">
        <v>297</v>
      </c>
      <c r="G26" s="84" t="s">
        <v>295</v>
      </c>
      <c r="H26" s="38" t="s">
        <v>296</v>
      </c>
      <c r="I26" s="84">
        <v>207434</v>
      </c>
      <c r="J26" s="38" t="s">
        <v>312</v>
      </c>
      <c r="K26" s="84">
        <v>207434</v>
      </c>
      <c r="L26" s="84" t="s">
        <v>306</v>
      </c>
      <c r="M26" s="38" t="s">
        <v>307</v>
      </c>
      <c r="N26" s="84">
        <v>468237</v>
      </c>
      <c r="O26" s="84" t="s">
        <v>313</v>
      </c>
      <c r="P26" s="84">
        <v>794319</v>
      </c>
      <c r="Q26" s="38" t="s">
        <v>324</v>
      </c>
      <c r="R26" s="38" t="s">
        <v>250</v>
      </c>
      <c r="S26" s="84" t="s">
        <v>331</v>
      </c>
      <c r="T26" s="84" t="s">
        <v>331</v>
      </c>
      <c r="U26" s="84" t="s">
        <v>251</v>
      </c>
      <c r="V26" s="84" t="s">
        <v>255</v>
      </c>
      <c r="W26" s="84">
        <v>0</v>
      </c>
      <c r="X26" s="38" t="s">
        <v>332</v>
      </c>
      <c r="Y26" s="84">
        <v>356605103</v>
      </c>
      <c r="Z26" s="38" t="s">
        <v>380</v>
      </c>
      <c r="AA26" s="107" t="s">
        <v>265</v>
      </c>
      <c r="AB26" s="84">
        <v>42000</v>
      </c>
      <c r="AC26" s="107" t="s">
        <v>267</v>
      </c>
      <c r="AD26" s="84">
        <v>24</v>
      </c>
      <c r="AE26" s="84" t="s">
        <v>274</v>
      </c>
      <c r="AF26" s="84" t="s">
        <v>447</v>
      </c>
      <c r="AG26" s="107" t="s">
        <v>286</v>
      </c>
      <c r="AH26" s="84" t="s">
        <v>270</v>
      </c>
      <c r="AI26" s="107" t="s">
        <v>448</v>
      </c>
      <c r="AJ26" s="84">
        <v>2240</v>
      </c>
      <c r="AK26" s="84">
        <v>2240</v>
      </c>
      <c r="AL26" s="107" t="s">
        <v>449</v>
      </c>
      <c r="AM26" s="84">
        <v>14851.62</v>
      </c>
      <c r="AN26" s="111">
        <v>7548.38</v>
      </c>
      <c r="AO26" s="111">
        <v>22400</v>
      </c>
      <c r="AP26" s="111">
        <v>27148.38</v>
      </c>
      <c r="AQ26" s="111">
        <v>4486.62</v>
      </c>
      <c r="AR26" s="111">
        <v>31635</v>
      </c>
      <c r="AS26" s="111">
        <v>22542.29</v>
      </c>
      <c r="AT26" s="111">
        <v>4337.71</v>
      </c>
      <c r="AU26" s="111">
        <v>26880</v>
      </c>
      <c r="AV26" s="84">
        <v>22</v>
      </c>
      <c r="AW26" s="84"/>
      <c r="AX26" s="84"/>
      <c r="AY26" s="107"/>
      <c r="AZ26" s="84"/>
      <c r="BA26" s="84"/>
      <c r="BB26" s="84" t="s">
        <v>269</v>
      </c>
      <c r="BC26" s="84"/>
      <c r="BD26" s="107"/>
      <c r="BE26" s="84">
        <v>0</v>
      </c>
      <c r="BF26" s="38" t="s">
        <v>331</v>
      </c>
      <c r="BG26" s="84" t="s">
        <v>478</v>
      </c>
      <c r="BH26" s="113" t="s">
        <v>290</v>
      </c>
      <c r="BI26" s="38" t="s">
        <v>110</v>
      </c>
      <c r="BJ26" s="85">
        <v>46092</v>
      </c>
      <c r="BK26" s="84"/>
      <c r="BL26" s="38" t="s">
        <v>114</v>
      </c>
      <c r="BM26" s="114" t="s">
        <v>119</v>
      </c>
      <c r="BN26" s="115" t="s">
        <v>199</v>
      </c>
      <c r="BO26" s="84" t="s">
        <v>244</v>
      </c>
      <c r="BP26" s="84"/>
      <c r="BQ26" s="116"/>
      <c r="BR26" s="117" t="s">
        <v>291</v>
      </c>
    </row>
    <row r="27" spans="1:70" s="112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297</v>
      </c>
      <c r="E27" s="38" t="s">
        <v>297</v>
      </c>
      <c r="F27" s="38" t="s">
        <v>297</v>
      </c>
      <c r="G27" s="84" t="s">
        <v>295</v>
      </c>
      <c r="H27" s="38" t="s">
        <v>296</v>
      </c>
      <c r="I27" s="84">
        <v>225206</v>
      </c>
      <c r="J27" s="38" t="s">
        <v>305</v>
      </c>
      <c r="K27" s="84">
        <v>225206</v>
      </c>
      <c r="L27" s="84" t="s">
        <v>306</v>
      </c>
      <c r="M27" s="38" t="s">
        <v>307</v>
      </c>
      <c r="N27" s="84">
        <v>462224</v>
      </c>
      <c r="O27" s="84" t="s">
        <v>333</v>
      </c>
      <c r="P27" s="84">
        <v>750018</v>
      </c>
      <c r="Q27" s="38" t="s">
        <v>334</v>
      </c>
      <c r="R27" s="38" t="s">
        <v>250</v>
      </c>
      <c r="S27" s="84" t="s">
        <v>335</v>
      </c>
      <c r="T27" s="84" t="s">
        <v>335</v>
      </c>
      <c r="U27" s="84" t="s">
        <v>251</v>
      </c>
      <c r="V27" s="84" t="s">
        <v>255</v>
      </c>
      <c r="W27" s="84">
        <v>0</v>
      </c>
      <c r="X27" s="38" t="s">
        <v>262</v>
      </c>
      <c r="Y27" s="84">
        <v>356664550</v>
      </c>
      <c r="Z27" s="38" t="s">
        <v>381</v>
      </c>
      <c r="AA27" s="107" t="s">
        <v>450</v>
      </c>
      <c r="AB27" s="84">
        <v>42000</v>
      </c>
      <c r="AC27" s="107" t="s">
        <v>282</v>
      </c>
      <c r="AD27" s="84">
        <v>24</v>
      </c>
      <c r="AE27" s="84" t="s">
        <v>274</v>
      </c>
      <c r="AF27" s="84" t="s">
        <v>285</v>
      </c>
      <c r="AG27" s="107" t="s">
        <v>451</v>
      </c>
      <c r="AH27" s="84" t="s">
        <v>270</v>
      </c>
      <c r="AI27" s="107" t="s">
        <v>452</v>
      </c>
      <c r="AJ27" s="84">
        <v>2240</v>
      </c>
      <c r="AK27" s="84">
        <v>2240</v>
      </c>
      <c r="AL27" s="107" t="s">
        <v>284</v>
      </c>
      <c r="AM27" s="84">
        <v>29321.84</v>
      </c>
      <c r="AN27" s="111">
        <v>10998.16</v>
      </c>
      <c r="AO27" s="111">
        <v>40320</v>
      </c>
      <c r="AP27" s="111">
        <v>12678.16</v>
      </c>
      <c r="AQ27" s="111">
        <v>944.84</v>
      </c>
      <c r="AR27" s="111">
        <v>13623</v>
      </c>
      <c r="AS27" s="111">
        <v>8160.74</v>
      </c>
      <c r="AT27" s="111">
        <v>799.26</v>
      </c>
      <c r="AU27" s="111">
        <v>8960</v>
      </c>
      <c r="AV27" s="84">
        <v>22</v>
      </c>
      <c r="AW27" s="84"/>
      <c r="AX27" s="84"/>
      <c r="AY27" s="107"/>
      <c r="AZ27" s="84"/>
      <c r="BA27" s="84"/>
      <c r="BB27" s="84" t="s">
        <v>269</v>
      </c>
      <c r="BC27" s="84"/>
      <c r="BD27" s="107"/>
      <c r="BE27" s="84">
        <v>0</v>
      </c>
      <c r="BF27" s="38" t="s">
        <v>335</v>
      </c>
      <c r="BG27" s="84" t="s">
        <v>479</v>
      </c>
      <c r="BH27" s="113" t="s">
        <v>290</v>
      </c>
      <c r="BI27" s="38" t="s">
        <v>110</v>
      </c>
      <c r="BJ27" s="85">
        <v>46092</v>
      </c>
      <c r="BK27" s="84"/>
      <c r="BL27" s="38" t="s">
        <v>114</v>
      </c>
      <c r="BM27" s="114" t="s">
        <v>119</v>
      </c>
      <c r="BN27" s="115" t="s">
        <v>199</v>
      </c>
      <c r="BO27" s="84" t="s">
        <v>243</v>
      </c>
      <c r="BP27" s="84">
        <v>6720</v>
      </c>
      <c r="BQ27" s="116" t="s">
        <v>201</v>
      </c>
      <c r="BR27" s="117" t="s">
        <v>491</v>
      </c>
    </row>
    <row r="28" spans="1:70" s="112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297</v>
      </c>
      <c r="E28" s="38" t="s">
        <v>297</v>
      </c>
      <c r="F28" s="38" t="s">
        <v>297</v>
      </c>
      <c r="G28" s="84" t="s">
        <v>295</v>
      </c>
      <c r="H28" s="38" t="s">
        <v>296</v>
      </c>
      <c r="I28" s="84">
        <v>207434</v>
      </c>
      <c r="J28" s="38" t="s">
        <v>312</v>
      </c>
      <c r="K28" s="84">
        <v>207434</v>
      </c>
      <c r="L28" s="84" t="s">
        <v>306</v>
      </c>
      <c r="M28" s="38" t="s">
        <v>307</v>
      </c>
      <c r="N28" s="84">
        <v>468237</v>
      </c>
      <c r="O28" s="84" t="s">
        <v>313</v>
      </c>
      <c r="P28" s="84">
        <v>794319</v>
      </c>
      <c r="Q28" s="38" t="s">
        <v>324</v>
      </c>
      <c r="R28" s="38" t="s">
        <v>261</v>
      </c>
      <c r="S28" s="84" t="s">
        <v>325</v>
      </c>
      <c r="T28" s="84" t="s">
        <v>325</v>
      </c>
      <c r="U28" s="84" t="s">
        <v>251</v>
      </c>
      <c r="V28" s="84" t="s">
        <v>255</v>
      </c>
      <c r="W28" s="84">
        <v>0</v>
      </c>
      <c r="X28" s="38" t="s">
        <v>336</v>
      </c>
      <c r="Y28" s="84">
        <v>358210975</v>
      </c>
      <c r="Z28" s="38" t="s">
        <v>373</v>
      </c>
      <c r="AA28" s="107" t="s">
        <v>453</v>
      </c>
      <c r="AB28" s="84">
        <v>40000</v>
      </c>
      <c r="AC28" s="107" t="s">
        <v>267</v>
      </c>
      <c r="AD28" s="84">
        <v>18</v>
      </c>
      <c r="AE28" s="84" t="s">
        <v>279</v>
      </c>
      <c r="AF28" s="84" t="s">
        <v>429</v>
      </c>
      <c r="AG28" s="107" t="s">
        <v>430</v>
      </c>
      <c r="AH28" s="84" t="s">
        <v>272</v>
      </c>
      <c r="AI28" s="107" t="s">
        <v>264</v>
      </c>
      <c r="AJ28" s="84">
        <v>2680</v>
      </c>
      <c r="AK28" s="84">
        <v>2680</v>
      </c>
      <c r="AL28" s="107" t="s">
        <v>432</v>
      </c>
      <c r="AM28" s="84">
        <v>7559.36</v>
      </c>
      <c r="AN28" s="111">
        <v>3160.64</v>
      </c>
      <c r="AO28" s="111">
        <v>10720</v>
      </c>
      <c r="AP28" s="111">
        <v>32440.639999999999</v>
      </c>
      <c r="AQ28" s="111">
        <v>5241.3599999999997</v>
      </c>
      <c r="AR28" s="111">
        <v>37682</v>
      </c>
      <c r="AS28" s="111">
        <v>32440.639999999999</v>
      </c>
      <c r="AT28" s="111">
        <v>5241.3599999999997</v>
      </c>
      <c r="AU28" s="111">
        <v>37682</v>
      </c>
      <c r="AV28" s="84">
        <v>18</v>
      </c>
      <c r="AW28" s="84"/>
      <c r="AX28" s="84"/>
      <c r="AY28" s="107"/>
      <c r="AZ28" s="84"/>
      <c r="BA28" s="84"/>
      <c r="BB28" s="84" t="s">
        <v>269</v>
      </c>
      <c r="BC28" s="84"/>
      <c r="BD28" s="107"/>
      <c r="BE28" s="84">
        <v>0</v>
      </c>
      <c r="BF28" s="38" t="s">
        <v>325</v>
      </c>
      <c r="BG28" s="84" t="s">
        <v>471</v>
      </c>
      <c r="BH28" s="113" t="s">
        <v>290</v>
      </c>
      <c r="BI28" s="38" t="s">
        <v>110</v>
      </c>
      <c r="BJ28" s="85">
        <v>46092</v>
      </c>
      <c r="BK28" s="84"/>
      <c r="BL28" s="38" t="s">
        <v>114</v>
      </c>
      <c r="BM28" s="114" t="s">
        <v>119</v>
      </c>
      <c r="BN28" s="115" t="s">
        <v>199</v>
      </c>
      <c r="BO28" s="84" t="s">
        <v>244</v>
      </c>
      <c r="BP28" s="84"/>
      <c r="BQ28" s="116"/>
      <c r="BR28" s="117" t="s">
        <v>291</v>
      </c>
    </row>
    <row r="29" spans="1:70" s="112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297</v>
      </c>
      <c r="E29" s="38" t="s">
        <v>297</v>
      </c>
      <c r="F29" s="38" t="s">
        <v>297</v>
      </c>
      <c r="G29" s="84" t="s">
        <v>295</v>
      </c>
      <c r="H29" s="38" t="s">
        <v>296</v>
      </c>
      <c r="I29" s="84">
        <v>207434</v>
      </c>
      <c r="J29" s="38" t="s">
        <v>312</v>
      </c>
      <c r="K29" s="84">
        <v>207434</v>
      </c>
      <c r="L29" s="84" t="s">
        <v>306</v>
      </c>
      <c r="M29" s="38" t="s">
        <v>307</v>
      </c>
      <c r="N29" s="84">
        <v>468237</v>
      </c>
      <c r="O29" s="84" t="s">
        <v>313</v>
      </c>
      <c r="P29" s="84">
        <v>723623</v>
      </c>
      <c r="Q29" s="38" t="s">
        <v>321</v>
      </c>
      <c r="R29" s="38" t="s">
        <v>261</v>
      </c>
      <c r="S29" s="84" t="s">
        <v>493</v>
      </c>
      <c r="T29" s="84" t="s">
        <v>493</v>
      </c>
      <c r="U29" s="84" t="s">
        <v>251</v>
      </c>
      <c r="V29" s="84" t="s">
        <v>255</v>
      </c>
      <c r="W29" s="84">
        <v>0</v>
      </c>
      <c r="X29" s="38" t="s">
        <v>262</v>
      </c>
      <c r="Y29" s="84">
        <v>358336771</v>
      </c>
      <c r="Z29" s="38" t="s">
        <v>361</v>
      </c>
      <c r="AA29" s="107" t="s">
        <v>453</v>
      </c>
      <c r="AB29" s="84">
        <v>40000</v>
      </c>
      <c r="AC29" s="107" t="s">
        <v>267</v>
      </c>
      <c r="AD29" s="84">
        <v>12</v>
      </c>
      <c r="AE29" s="84" t="s">
        <v>279</v>
      </c>
      <c r="AF29" s="84" t="s">
        <v>494</v>
      </c>
      <c r="AG29" s="107" t="s">
        <v>495</v>
      </c>
      <c r="AH29" s="84" t="s">
        <v>272</v>
      </c>
      <c r="AI29" s="107" t="s">
        <v>264</v>
      </c>
      <c r="AJ29" s="84">
        <v>3800</v>
      </c>
      <c r="AK29" s="84">
        <v>3800</v>
      </c>
      <c r="AL29" s="107" t="s">
        <v>496</v>
      </c>
      <c r="AM29" s="84">
        <v>22082.01</v>
      </c>
      <c r="AN29" s="111">
        <v>4517.99</v>
      </c>
      <c r="AO29" s="111">
        <v>26600</v>
      </c>
      <c r="AP29" s="111">
        <v>17917.990000000002</v>
      </c>
      <c r="AQ29" s="111">
        <v>1128.01</v>
      </c>
      <c r="AR29" s="111">
        <v>19046</v>
      </c>
      <c r="AS29" s="111">
        <v>17917.990000000002</v>
      </c>
      <c r="AT29" s="111">
        <v>1128.01</v>
      </c>
      <c r="AU29" s="111">
        <v>19046</v>
      </c>
      <c r="AV29" s="84">
        <v>19</v>
      </c>
      <c r="AW29" s="84"/>
      <c r="AX29" s="84"/>
      <c r="AY29" s="107"/>
      <c r="AZ29" s="84"/>
      <c r="BA29" s="84"/>
      <c r="BB29" s="84" t="s">
        <v>269</v>
      </c>
      <c r="BC29" s="84"/>
      <c r="BD29" s="107" t="s">
        <v>288</v>
      </c>
      <c r="BE29" s="84">
        <v>40000</v>
      </c>
      <c r="BF29" s="38" t="s">
        <v>493</v>
      </c>
      <c r="BG29" s="84" t="s">
        <v>497</v>
      </c>
      <c r="BH29" s="113" t="s">
        <v>290</v>
      </c>
      <c r="BI29" s="38" t="s">
        <v>110</v>
      </c>
      <c r="BJ29" s="85">
        <v>46092</v>
      </c>
      <c r="BK29" s="84"/>
      <c r="BL29" s="38" t="s">
        <v>114</v>
      </c>
      <c r="BM29" s="114" t="s">
        <v>119</v>
      </c>
      <c r="BN29" s="115" t="s">
        <v>200</v>
      </c>
      <c r="BO29" s="84" t="s">
        <v>243</v>
      </c>
      <c r="BP29" s="84">
        <v>17000</v>
      </c>
      <c r="BQ29" s="116" t="s">
        <v>202</v>
      </c>
      <c r="BR29" s="117" t="s">
        <v>498</v>
      </c>
    </row>
    <row r="30" spans="1:70" s="112" customFormat="1" ht="15" hidden="1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2026-03-16T06:03:26Z</dcterms:modified>
</cp:coreProperties>
</file>