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15/"/>
    </mc:Choice>
  </mc:AlternateContent>
  <xr:revisionPtr revIDLastSave="6" documentId="13_ncr:1_{D7E1804F-763F-4A17-9266-8F93C9E6B234}" xr6:coauthVersionLast="47" xr6:coauthVersionMax="47" xr10:uidLastSave="{9F67F95E-6840-447F-9ACE-19B9B2E36D4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<sst xmlns="http://schemas.openxmlformats.org/spreadsheetml/2006/main" count="1413" uniqueCount="577">
  <si>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</si>
  <si>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</si>
  <si>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</si>
  <si>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</si>
  <si>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</si>
  <si>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</si>
  <si>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</si>
  <si>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</si>
  <si>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</si>
  <si>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</si>
  <si>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</si>
  <si>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</si>
  <si>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</si>
  <si>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</si>
  <si>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</si>
  <si>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</si>
  <si>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</si>
  <si>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</si>
  <si>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</si>
  <si>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</si>
  <si>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</si>
  <si>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</si>
  <si>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</si>
  <si>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</si>
  <si>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</si>
  <si>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</si>
  <si>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</si>
  <si>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</si>
  <si>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</si>
  <si>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</si>
  <si>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</si>
  <si>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</si>
  <si>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</si>
  <si>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</si>
  <si>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</si>
  <si>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</si>
  <si>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</si>
  <si>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</si>
  <si>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</si>
  <si>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</si>
  <si>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</si>
  <si>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</si>
  <si>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</si>
  <si>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</si>
  <si>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</si>
  <si>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</si>
  <si>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</si>
  <si>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</si>
  <si>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</si>
  <si>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</si>
  <si>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</si>
  <si>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</si>
  <si>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</si>
  <si>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</si>
  <si>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</si>
  <si>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</si>
  <si>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</si>
  <si>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</si>
  <si>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</si>
  <si>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</si>
  <si>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</si>
  <si>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</si>
  <si>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</si>
  <si>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</si>
  <si>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</si>
  <si>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</si>
  <si>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</si>
  <si>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</si>
  <si>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</si>
  <si>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</si>
  <si>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</si>
  <si>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</si>
  <si>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</si>
  <si>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</si>
  <si>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</si>
  <si>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</si>
  <si>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</si>
  <si>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</si>
  <si>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</si>
  <si>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</si>
  <si>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</si>
  <si>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</si>
  <si>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</si>
  <si>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</si>
  <si>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</si>
  <si>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</si>
  <si>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</si>
  <si>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</si>
  <si>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</si>
  <si>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</si>
  <si>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</si>
  <si>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</si>
  <si>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</si>
  <si>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</si>
  <si>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</si>
  <si>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</si>
  <si>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</si>
  <si>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</si>
  <si>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</si>
  <si>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</si>
  <si>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</si>
  <si>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</si>
  <si>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</si>
  <si>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</si>
  <si>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</si>
  <si>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</si>
  <si>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</si>
  <si>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</si>
  <si>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</si>
  <si>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</si>
  <si>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</si>
  <si>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</si>
  <si>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</si>
  <si>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</si>
  <si>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</si>
  <si>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</si>
  <si>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</si>
  <si>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</si>
  <si>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</si>
  <si>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</si>
  <si>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</si>
  <si>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</si>
  <si>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</si>
  <si>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</si>
  <si>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</si>
  <si>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</si>
  <si>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</si>
  <si>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</si>
  <si>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</si>
  <si>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</si>
  <si>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</si>
  <si>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</si>
  <si>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</si>
  <si>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</si>
  <si>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</si>
  <si>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</si>
  <si>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</si>
  <si>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</si>
  <si>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</si>
  <si>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</si>
  <si>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</si>
  <si>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</si>
  <si>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</si>
  <si>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</si>
  <si>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</si>
  <si>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</si>
  <si>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</si>
  <si>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</si>
  <si>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</si>
  <si>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</si>
  <si>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</si>
  <si>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</si>
  <si>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</si>
  <si>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</si>
  <si>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</si>
  <si>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</si>
  <si>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</si>
  <si>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</si>
  <si>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</si>
  <si>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</si>
  <si>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</si>
  <si>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</si>
  <si>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</si>
  <si>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</si>
  <si>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</si>
  <si>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</si>
  <si>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</si>
  <si>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</si>
  <si>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</si>
  <si>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</si>
  <si>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</si>
  <si>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</si>
  <si>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</si>
  <si>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</si>
  <si>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</si>
  <si>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</si>
  <si>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</si>
  <si>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</si>
  <si>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</si>
  <si>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</si>
  <si>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</si>
  <si>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</si>
  <si>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</si>
  <si>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</si>
  <si>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</si>
  <si>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</si>
  <si>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</si>
  <si>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</si>
  <si>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</si>
  <si>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</si>
  <si>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</si>
  <si>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</si>
  <si>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</si>
  <si>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</si>
  <si>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</si>
  <si>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</si>
  <si>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</si>
  <si>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</si>
  <si>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</si>
  <si>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</si>
  <si>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</si>
  <si>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</si>
  <si>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</si>
  <si>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</si>
  <si>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</si>
  <si>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</si>
  <si>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</si>
  <si>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</si>
  <si>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</si>
  <si>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</si>
  <si>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</si>
  <si>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</si>
  <si>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</si>
  <si>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</si>
  <si>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</si>
  <si>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</si>
  <si>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</si>
  <si>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</si>
  <si>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</si>
  <si>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</si>
  <si>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</si>
  <si>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</si>
  <si>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</si>
  <si>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</si>
  <si>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</si>
  <si>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</si>
  <si>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</si>
  <si>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</si>
  <si>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</si>
  <si>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</si>
  <si>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</si>
  <si>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</si>
  <si>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</si>
  <si>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</si>
  <si>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</si>
  <si>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</si>
  <si>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</si>
  <si>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</si>
  <si>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</si>
  <si>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</si>
  <si>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</si>
  <si>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</si>
  <si>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</si>
  <si>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</si>
  <si>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</si>
  <si>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</si>
  <si>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</si>
  <si>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</si>
  <si>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</si>
  <si>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</si>
  <si>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SF0074416</t>
  </si>
  <si>
    <t>Shivam Shinde</t>
  </si>
  <si>
    <t>Senior Credit Assistant</t>
  </si>
  <si>
    <t>SF0099956</t>
  </si>
  <si>
    <t>Ritesh Virle</t>
  </si>
  <si>
    <t>Branch Manager</t>
  </si>
  <si>
    <t>Form Date : 11-Mar-2026</t>
  </si>
  <si>
    <t>To Date : 11-Mar-2026</t>
  </si>
  <si>
    <t xml:space="preserve">Reporting Time : 1:27 PM  </t>
  </si>
  <si>
    <t>West</t>
  </si>
  <si>
    <t>chota barda</t>
  </si>
  <si>
    <t>SF0091929</t>
  </si>
  <si>
    <t>Prem Singh Pidiya</t>
  </si>
  <si>
    <t>607291</t>
  </si>
  <si>
    <t>ram-1</t>
  </si>
  <si>
    <t>Chetana</t>
  </si>
  <si>
    <t>SID951373338606</t>
  </si>
  <si>
    <t>OBC</t>
  </si>
  <si>
    <t>HINDU</t>
  </si>
  <si>
    <t>Agriculture &amp; Farming</t>
  </si>
  <si>
    <t>LILA BAI</t>
  </si>
  <si>
    <t>panwadi</t>
  </si>
  <si>
    <t>1</t>
  </si>
  <si>
    <t>Naaz</t>
  </si>
  <si>
    <t>CID087102841</t>
  </si>
  <si>
    <t>EBC</t>
  </si>
  <si>
    <t>MUSLIM</t>
  </si>
  <si>
    <t>SAJEDA BEE ALI</t>
  </si>
  <si>
    <t>Ajandikot</t>
  </si>
  <si>
    <t>475574</t>
  </si>
  <si>
    <t>devi</t>
  </si>
  <si>
    <t>SSF4160667</t>
  </si>
  <si>
    <t>Coconut Business</t>
  </si>
  <si>
    <t>HASINA KHAN</t>
  </si>
  <si>
    <t>Anjad</t>
  </si>
  <si>
    <t>607920</t>
  </si>
  <si>
    <t>Durga</t>
  </si>
  <si>
    <t>SID2125214688</t>
  </si>
  <si>
    <t>SALITA BAI</t>
  </si>
  <si>
    <t>366183</t>
  </si>
  <si>
    <t>SSF4118199</t>
  </si>
  <si>
    <t>Animal Husbandry &amp; Poultry</t>
  </si>
  <si>
    <t>DAMINI RAL</t>
  </si>
  <si>
    <t>SSF3902971</t>
  </si>
  <si>
    <t>GENERAL</t>
  </si>
  <si>
    <t>PRAMILA SHARMA</t>
  </si>
  <si>
    <t>shiralay Mohalla Anjad</t>
  </si>
  <si>
    <t>375605</t>
  </si>
  <si>
    <t>Raj 2</t>
  </si>
  <si>
    <t>SSF4932663</t>
  </si>
  <si>
    <t>Chilli Business</t>
  </si>
  <si>
    <t>LATA BAI</t>
  </si>
  <si>
    <t>580312</t>
  </si>
  <si>
    <t>roy</t>
  </si>
  <si>
    <t>SSF4956268</t>
  </si>
  <si>
    <t>MAYA YADAV</t>
  </si>
  <si>
    <t>Azad Marg</t>
  </si>
  <si>
    <t>345690</t>
  </si>
  <si>
    <t>708767</t>
  </si>
  <si>
    <t>SSF4752681</t>
  </si>
  <si>
    <t>ST</t>
  </si>
  <si>
    <t>Gunny Bags Business</t>
  </si>
  <si>
    <t>ROSHNI BARELA</t>
  </si>
  <si>
    <t>SSF5139237</t>
  </si>
  <si>
    <t>RUPALI KEWAT</t>
  </si>
  <si>
    <t>SSF5139926</t>
  </si>
  <si>
    <t>NANI BAI BARELA</t>
  </si>
  <si>
    <t>Mandwada</t>
  </si>
  <si>
    <t>607267</t>
  </si>
  <si>
    <t>durga</t>
  </si>
  <si>
    <t>SSF5182205</t>
  </si>
  <si>
    <t>SC</t>
  </si>
  <si>
    <t>SEVANTI BAI</t>
  </si>
  <si>
    <t>SSF5213840</t>
  </si>
  <si>
    <t>RACHNA BAI</t>
  </si>
  <si>
    <t>608479</t>
  </si>
  <si>
    <t>MAA</t>
  </si>
  <si>
    <t>SSF5214936</t>
  </si>
  <si>
    <t>SEETA</t>
  </si>
  <si>
    <t>608498</t>
  </si>
  <si>
    <t>SITA</t>
  </si>
  <si>
    <t>Unnati</t>
  </si>
  <si>
    <t>SSF4084097</t>
  </si>
  <si>
    <t>Fisheries</t>
  </si>
  <si>
    <t>SANGITA</t>
  </si>
  <si>
    <t>NARMADA NAGAR</t>
  </si>
  <si>
    <t>608050</t>
  </si>
  <si>
    <t>Narmada</t>
  </si>
  <si>
    <t>SSF5408116</t>
  </si>
  <si>
    <t>Cashew Business</t>
  </si>
  <si>
    <t>INDIRA BAI</t>
  </si>
  <si>
    <t>Karoli</t>
  </si>
  <si>
    <t>503385 C1</t>
  </si>
  <si>
    <t>Ganga</t>
  </si>
  <si>
    <t>SSF5439034</t>
  </si>
  <si>
    <t>NIKITA CHOUHAN</t>
  </si>
  <si>
    <t>SSF5570777</t>
  </si>
  <si>
    <t>PRAMILA GAYAKVAD</t>
  </si>
  <si>
    <t>Sirsala</t>
  </si>
  <si>
    <t>440129</t>
  </si>
  <si>
    <t>Raj</t>
  </si>
  <si>
    <t>SID951373539476</t>
  </si>
  <si>
    <t>LILABAI ALAWA</t>
  </si>
  <si>
    <t>SSF5700633</t>
  </si>
  <si>
    <t>MUSKAN MANSURI</t>
  </si>
  <si>
    <t>398527</t>
  </si>
  <si>
    <t>Ram Rahim</t>
  </si>
  <si>
    <t>SSF5715451</t>
  </si>
  <si>
    <t>SONU SOLANKI</t>
  </si>
  <si>
    <t>SSF5798684</t>
  </si>
  <si>
    <t>Tent House</t>
  </si>
  <si>
    <t>KAVITA CHOUHAN</t>
  </si>
  <si>
    <t>341340</t>
  </si>
  <si>
    <t>sarshwati</t>
  </si>
  <si>
    <t>SSF6415028</t>
  </si>
  <si>
    <t>STD Xerox Stationary And Cool Drinks  Business</t>
  </si>
  <si>
    <t>AARTI NAYAK</t>
  </si>
  <si>
    <t>27-Mar-2023</t>
  </si>
  <si>
    <t>Tue</t>
  </si>
  <si>
    <t>4</t>
  </si>
  <si>
    <t>7.96 Yrs</t>
  </si>
  <si>
    <t>19 Mar 2020</t>
  </si>
  <si>
    <t>&gt; 6 to 10 Years</t>
  </si>
  <si>
    <t>04-May-2023</t>
  </si>
  <si>
    <t>07-Apr-2025</t>
  </si>
  <si>
    <t>&gt;180</t>
  </si>
  <si>
    <t>Open</t>
  </si>
  <si>
    <t>20-Jul-2023</t>
  </si>
  <si>
    <t>Mon</t>
  </si>
  <si>
    <t>8</t>
  </si>
  <si>
    <t>12.30 Yrs</t>
  </si>
  <si>
    <t>10 Oct 2020</t>
  </si>
  <si>
    <t>&gt; 10 Years</t>
  </si>
  <si>
    <t>06-Sep-2023</t>
  </si>
  <si>
    <t>10-Mar-2025</t>
  </si>
  <si>
    <t>30-Nov-2023</t>
  </si>
  <si>
    <t>Wed</t>
  </si>
  <si>
    <t>2.28 Yrs</t>
  </si>
  <si>
    <t>30 Nov 2023</t>
  </si>
  <si>
    <t>&gt; 2 to 4 Years</t>
  </si>
  <si>
    <t>01-Jan-2024</t>
  </si>
  <si>
    <t>03-Oct-2025</t>
  </si>
  <si>
    <t>28-Aug-2023</t>
  </si>
  <si>
    <t>8.04 Yrs</t>
  </si>
  <si>
    <t>12 Sep 2020</t>
  </si>
  <si>
    <t>03-Oct-2023</t>
  </si>
  <si>
    <t>01-Jan-2025</t>
  </si>
  <si>
    <t>29-Oct-2023</t>
  </si>
  <si>
    <t>2.37 Yrs</t>
  </si>
  <si>
    <t>29 Oct 2023</t>
  </si>
  <si>
    <t>06-Dec-2023</t>
  </si>
  <si>
    <t>12-Jan-2025</t>
  </si>
  <si>
    <t>04-Nov-2023</t>
  </si>
  <si>
    <t>2.35 Yrs</t>
  </si>
  <si>
    <t>04 Nov 2023</t>
  </si>
  <si>
    <t>01-Dec-2023</t>
  </si>
  <si>
    <t>23-Aug-2024</t>
  </si>
  <si>
    <t>23-Nov-2023</t>
  </si>
  <si>
    <t>2.30 Yrs</t>
  </si>
  <si>
    <t>23 Nov 2023</t>
  </si>
  <si>
    <t>02-Jan-2024</t>
  </si>
  <si>
    <t>04-Jun-2025</t>
  </si>
  <si>
    <t>25-Nov-2023</t>
  </si>
  <si>
    <t>25 Nov 2023</t>
  </si>
  <si>
    <t>27-Jun-2025</t>
  </si>
  <si>
    <t>19-Dec-2023</t>
  </si>
  <si>
    <t>08</t>
  </si>
  <si>
    <t>2.23 Yrs</t>
  </si>
  <si>
    <t>19 Dec 2023</t>
  </si>
  <si>
    <t>08-Feb-2024</t>
  </si>
  <si>
    <t>28-Jul-2025</t>
  </si>
  <si>
    <t>22-Dec-2023</t>
  </si>
  <si>
    <t>2.22 Yrs</t>
  </si>
  <si>
    <t>22 Dec 2023</t>
  </si>
  <si>
    <t>01-Feb-2024</t>
  </si>
  <si>
    <t>26-Jul-2025</t>
  </si>
  <si>
    <t>13-Dec-2025</t>
  </si>
  <si>
    <t>91-120</t>
  </si>
  <si>
    <t>28-Dec-2023</t>
  </si>
  <si>
    <t>2.21 Yrs</t>
  </si>
  <si>
    <t>28 Dec 2023</t>
  </si>
  <si>
    <t>06-Feb-2024</t>
  </si>
  <si>
    <t>06-Jan-2026</t>
  </si>
  <si>
    <t>2.19 Yrs</t>
  </si>
  <si>
    <t>01 Jan 2024</t>
  </si>
  <si>
    <t>13-Jun-2025</t>
  </si>
  <si>
    <t>30-Jan-2024</t>
  </si>
  <si>
    <t>0</t>
  </si>
  <si>
    <t>2.69 Yrs</t>
  </si>
  <si>
    <t>03 Jul 2023</t>
  </si>
  <si>
    <t>05-Mar-2024</t>
  </si>
  <si>
    <t>28-Aug-2024</t>
  </si>
  <si>
    <t>03-Feb-2024</t>
  </si>
  <si>
    <t>10</t>
  </si>
  <si>
    <t>2.10 Yrs</t>
  </si>
  <si>
    <t>03 Feb 2024</t>
  </si>
  <si>
    <t>10-Mar-2024</t>
  </si>
  <si>
    <t>03-May-2025</t>
  </si>
  <si>
    <t>02-Feb-2024</t>
  </si>
  <si>
    <t>Thu</t>
  </si>
  <si>
    <t>2.11 Yrs</t>
  </si>
  <si>
    <t>02 Feb 2024</t>
  </si>
  <si>
    <t>07-Mar-2024</t>
  </si>
  <si>
    <t>18-Nov-2024</t>
  </si>
  <si>
    <t>20-Feb-2024</t>
  </si>
  <si>
    <t>2.06 Yrs</t>
  </si>
  <si>
    <t>20 Feb 2024</t>
  </si>
  <si>
    <t>10-Apr-2024</t>
  </si>
  <si>
    <t>12-Jun-2025</t>
  </si>
  <si>
    <t>04-Mar-2024</t>
  </si>
  <si>
    <t>13 Jan 2020</t>
  </si>
  <si>
    <t>04-Apr-2024</t>
  </si>
  <si>
    <t>05-Mar-2026</t>
  </si>
  <si>
    <t>1-30 Days</t>
  </si>
  <si>
    <t>03-Mar-2024</t>
  </si>
  <si>
    <t>2.02 Yrs</t>
  </si>
  <si>
    <t>03 Mar 2024</t>
  </si>
  <si>
    <t>08-Jan-2025</t>
  </si>
  <si>
    <t>08-Apr-2024</t>
  </si>
  <si>
    <t>13-Jan-2025</t>
  </si>
  <si>
    <t>14-Mar-2024</t>
  </si>
  <si>
    <t>1.99 Yrs</t>
  </si>
  <si>
    <t>14 Mar 2024</t>
  </si>
  <si>
    <t>&lt;= 2 Years</t>
  </si>
  <si>
    <t>02-Apr-2024</t>
  </si>
  <si>
    <t>03-Dec-2025</t>
  </si>
  <si>
    <t>04-Aug-2024</t>
  </si>
  <si>
    <t>GL-1</t>
  </si>
  <si>
    <t>1.60 Yrs</t>
  </si>
  <si>
    <t>04 Aug 2024</t>
  </si>
  <si>
    <t>03-Sep-2024</t>
  </si>
  <si>
    <t>10-Dec-2025</t>
  </si>
  <si>
    <t>151-180</t>
  </si>
  <si>
    <t>14-Nov-2024</t>
  </si>
  <si>
    <t>IL-1</t>
  </si>
  <si>
    <t>11-Dec-2024</t>
  </si>
  <si>
    <t>14-Feb-2026</t>
  </si>
  <si>
    <t>8815125214</t>
  </si>
  <si>
    <t>9617800737</t>
  </si>
  <si>
    <t>6264385174</t>
  </si>
  <si>
    <t>8878400230</t>
  </si>
  <si>
    <t>9329717470</t>
  </si>
  <si>
    <t>8964906128</t>
  </si>
  <si>
    <t>9754833680</t>
  </si>
  <si>
    <t>8458837292</t>
  </si>
  <si>
    <t>9516300861</t>
  </si>
  <si>
    <t>9691810719</t>
  </si>
  <si>
    <t>8120404457</t>
  </si>
  <si>
    <t>9826058493</t>
  </si>
  <si>
    <t>7000528161</t>
  </si>
  <si>
    <t>8517802862</t>
  </si>
  <si>
    <t>9754526895</t>
  </si>
  <si>
    <t>7805093656</t>
  </si>
  <si>
    <t>9575518256</t>
  </si>
  <si>
    <t>7024679971</t>
  </si>
  <si>
    <t>9685224279</t>
  </si>
  <si>
    <t>8349906446</t>
  </si>
  <si>
    <t>7861834609</t>
  </si>
  <si>
    <t>6269191394</t>
  </si>
  <si>
    <t>9589657035</t>
  </si>
  <si>
    <t>Ghanshyam Sharma/SF0091537</t>
  </si>
  <si>
    <t>Danora basawat</t>
  </si>
  <si>
    <t>SF0099231</t>
  </si>
  <si>
    <t>Kamlesh Kharte</t>
  </si>
  <si>
    <t>375779</t>
  </si>
  <si>
    <t>Sai Ram</t>
  </si>
  <si>
    <t>SSF4655102</t>
  </si>
  <si>
    <t>KIRAN MORE</t>
  </si>
  <si>
    <t>8964070946</t>
  </si>
  <si>
    <t>30-Sep-2023</t>
  </si>
  <si>
    <t>2.45 Yrs</t>
  </si>
  <si>
    <t>30 Sep 2023</t>
  </si>
  <si>
    <t>07-Nov-2023</t>
  </si>
  <si>
    <t>08-Oct-2025</t>
  </si>
  <si>
    <t>31-Mar-2024</t>
  </si>
  <si>
    <t>13-May-2024</t>
  </si>
  <si>
    <t>31-Dec-2025</t>
  </si>
  <si>
    <t>SF0084612</t>
  </si>
  <si>
    <t>414737</t>
  </si>
  <si>
    <t>414737 Aman1</t>
  </si>
  <si>
    <t>SSF4377171</t>
  </si>
  <si>
    <t>SUNITA</t>
  </si>
  <si>
    <t>24-Aug-2023</t>
  </si>
  <si>
    <t>2.48 Yrs</t>
  </si>
  <si>
    <t>24 Aug 2023</t>
  </si>
  <si>
    <t>04-Oct-2023</t>
  </si>
  <si>
    <t>09-Sep-2025</t>
  </si>
  <si>
    <t>9926960595</t>
  </si>
  <si>
    <t>Rahul Gupta/SF0099970</t>
  </si>
  <si>
    <t>01-Apr-2024</t>
  </si>
  <si>
    <t>01-May-2024</t>
  </si>
  <si>
    <t>23-Oct-2025</t>
  </si>
  <si>
    <t>As per the Loan Card, Borrower Rajesh/356346200,   has paid an 1 EMI amount of Rs. 2690  /- to Loan Officer Thawala Gadriya/SF0048716 on date 06-08-2025 and  Loan Officer  Arbaj/SF0071909  EMI amount of Rs. 2690 to Date  05-02-25/-but the same amount was not posted in the FIMO</t>
  </si>
  <si>
    <t>Close</t>
  </si>
  <si>
    <t>As per the Loan Card, Borrower Rajesh/352649264  has paid an 4 EMI amount of Rs. 2240*3= 6720 /- to Loan Officer Thawala Gadriya/SF0048716 on date 04-06-25,02-07-025,06-08-2025 and  Loan Officer  Arbaj/SF0071909  EMI amount of Rs. 2240*1= 2240 05-02-25/-but the same amount was not posted in the FIMO.Recived By Thawala Gadriya EMI amount 2240 Date 04-06-25, EMI amount 2240= Date 02-07-025,EMI amount Rs.2240 =Date 06-08-2025 ,, recived By Arbaj/SF0071909  EMI amount of Rs. 2240*1= 2240 date  05-02-25</t>
  </si>
  <si>
    <t>Arbaj</t>
  </si>
  <si>
    <t>SF0071909</t>
  </si>
  <si>
    <t>Loan Officer</t>
  </si>
  <si>
    <t>As per the Loan Card, Borrower Rajesh/352649264   has paid an 1 EMI amount of Rs. 2690  /- to    Loan Officer  Arbaj/SF0071909  EMI amount of Rs. 2240*1= 2240 05-02-25/-but the same amount was not posted in the FIMO</t>
  </si>
  <si>
    <t>As per the Loan Card, Borrower Rajesh/356346200,   has paid an 1 EMI amount of Rs. 2690  /- to  Loan Officer  Arbaj/SF0071909  EMI amount of Rs. 2690 to Date  05-02-25/-but the same amount was not posted in the FIMO</t>
  </si>
  <si>
    <t>FN25-26-03715</t>
  </si>
  <si>
    <t>Borrower not available at his aadhar residence.</t>
  </si>
  <si>
    <t>No Fraud identified during CLV</t>
  </si>
  <si>
    <t>Borrower not available at his aadhar residence. Migrated to another village</t>
  </si>
  <si>
    <t>confirmed with borrower, but she does not provide any supporting evidence of fraud.</t>
  </si>
  <si>
    <t>Borrower have financially and medical issue, so he doesnot able yo repay the loan.</t>
  </si>
  <si>
    <t>Loan card not provided by borrower for verification</t>
  </si>
  <si>
    <t xml:space="preserve">As per neighbour person, borrower migrated from last 5-6 months. </t>
  </si>
  <si>
    <t>Village member not known about this borrower, and not availabe at Aadhar residence.</t>
  </si>
  <si>
    <t>Wilful defaulter</t>
  </si>
  <si>
    <t>Borrower not availabe at home during visit</t>
  </si>
  <si>
    <t>As per village member, Borrower has gone to another village for cutting the wheat crops.</t>
  </si>
  <si>
    <t>As per the Loan Card, Borrower Kiran More/353232527 has paid an EMI amount of Rs. 2240/- to Loan Officer Arbaj/SF0071909  on below mentioned dates : 
01-Apr-2025 Amount of Rs. 2240/-
06-May-2025 Amount of Rs. 2240/-
Total Fraud Amount = RS.4480/-
Total recovered amount =- 0/-
Net Fraud Amount = Rs. 4480/-
but the same amount was not posted in the FIMO.</t>
  </si>
  <si>
    <t>As per the Loan Card, Borrower Kiran More/356234947 has paid an EMI amount of Rs. 2020/- to Loan Officer Arbaj/SF0071909  on 12-May-2025 but the same amount was not posted in the FIMO.</t>
  </si>
  <si>
    <t>As per the Loan Card, Borrower Kiran More/353232527 has paid an EMI amount of Rs. 2240/- to Loan Officer Arbaj/SF0071909  on 01-Apr-2025 but the same amount was not posted in the FIMO.</t>
  </si>
  <si>
    <t>As per the Loan Card, Borrower Kiran More/353232527 has paid an EMI amount of Rs. 2240/- to Loan Officer Arbaj/SF0071909  on 06-May-2025 but the same amount was not posted in the FIMO.</t>
  </si>
  <si>
    <t>FIR Not Filled</t>
  </si>
  <si>
    <t>CSS</t>
  </si>
  <si>
    <t>Devendra Yadav/SF0051156</t>
  </si>
  <si>
    <t>Zahid Ali/SF0022634</t>
  </si>
  <si>
    <t>Manish Kumar Paroha/SF0077370</t>
  </si>
  <si>
    <t>Terminated</t>
  </si>
  <si>
    <t>19-May-2025</t>
  </si>
  <si>
    <t>Completed-Report Pending</t>
  </si>
  <si>
    <t>352649264</t>
  </si>
  <si>
    <t>356346200</t>
  </si>
  <si>
    <t>Loan Officer Arbaj/SF0071909 was found involved in collection misappropriation (Collected EMIs but not posted to concerned borrower accounts) on the names of 02 borrower for the amounting to Rs. 11430/- based on the evidence available.
Total Fraud Amount = Rs. 11430/-
Net Fraud Amount  = Rs. 11430/-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</si>
</sst>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MPGL0871</v>
      </c>
      <c r="D5" s="63" t="str">
        <f>IF('Physical Cash at Safe'!D28="Yes", 'Physical Cash at Safe'!A4,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 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46063</v>
      </c>
      <c r="H5" s="107" t="s">
        <v>567</v>
      </c>
      <c r="I5" s="61">
        <v>46067</v>
      </c>
      <c r="J5" s="74" t="str">
        <f>IF('Physical Cash at Safe'!D28="Yes",'Physical Cash at Safe'!E28,IF('Borrower Wise Details'!D5&lt;&gt;"",'Borrower Wise Details'!D5,""))</f>
        <v>FN25-26-03715</v>
      </c>
      <c r="K5" s="81">
        <v>1</v>
      </c>
      <c r="L5" s="82">
        <v>4930</v>
      </c>
      <c r="M5" s="82">
        <v>0</v>
      </c>
      <c r="N5" s="82" t="s">
        <v>568</v>
      </c>
      <c r="O5" s="82" t="s">
        <v>569</v>
      </c>
      <c r="P5" s="82" t="s">
        <v>243</v>
      </c>
      <c r="Q5" s="82" t="s">
        <v>570</v>
      </c>
      <c r="R5" s="75" t="str">
        <f>IF('Physical Cash at Safe'!$D$28="Yes", 'Physical Cash at Safe'!$A$28, IF('Borrower Wise Details'!F5&lt;&gt;"", 'Borrower Wise Details'!F5, ""))</f>
        <v>Arbaj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SF0071909</v>
      </c>
      <c r="U5" s="77" t="s">
        <v>571</v>
      </c>
      <c r="V5" s="61" t="s">
        <v>572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573</v>
      </c>
      <c r="Z5" s="61">
        <v>46094</v>
      </c>
      <c r="AA5" s="61">
        <v>46096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11430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46097</v>
      </c>
      <c r="AH5" s="70" t="s">
        <v>576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Arbaj</v>
      </c>
      <c r="E5" s="68" t="str">
        <f>IF(OR('Fraud Investigation Report'!T5="", 'Fraud Investigation Report'!T5=0), "", 'Fraud Investigation Report'!T5)</f>
        <v>SF0071909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11430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11430</v>
      </c>
      <c r="Q5" s="49"/>
      <c r="R5" s="84" t="s">
        <v>566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46093</v>
      </c>
      <c r="C6" s="18">
        <v>46092</v>
      </c>
      <c r="D6" s="18">
        <v>46093</v>
      </c>
      <c r="E6" s="19">
        <v>0.60972222222222228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77</v>
      </c>
      <c r="C11" s="23">
        <f>B11*A11</f>
        <v>38500</v>
      </c>
      <c r="D11" s="25">
        <v>77</v>
      </c>
      <c r="E11" s="23">
        <f t="shared" ref="E11:E17" si="0">D11*A11</f>
        <v>38500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81</v>
      </c>
      <c r="C13" s="23">
        <f t="shared" ref="C13:C17" si="1">B13*A13</f>
        <v>8100</v>
      </c>
      <c r="D13" s="25">
        <v>81</v>
      </c>
      <c r="E13" s="23">
        <f t="shared" si="0"/>
        <v>8100</v>
      </c>
    </row>
    <row r="14" spans="1:5" ht="14.5" x14ac:dyDescent="0.35">
      <c r="A14" s="24">
        <v>50</v>
      </c>
      <c r="B14" s="25">
        <v>75</v>
      </c>
      <c r="C14" s="23">
        <f t="shared" si="1"/>
        <v>3750</v>
      </c>
      <c r="D14" s="25">
        <v>75</v>
      </c>
      <c r="E14" s="23">
        <f t="shared" si="0"/>
        <v>3750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43</v>
      </c>
      <c r="C18" s="23">
        <f>B18</f>
        <v>43</v>
      </c>
      <c r="D18" s="27">
        <v>43</v>
      </c>
      <c r="E18" s="28">
        <f>D18</f>
        <v>43</v>
      </c>
    </row>
    <row r="19" spans="1:5" ht="14.5" x14ac:dyDescent="0.35">
      <c r="A19" s="29"/>
      <c r="B19" s="30" t="s">
        <v>76</v>
      </c>
      <c r="C19" s="31">
        <f>SUM(C10:C18)</f>
        <v>55443</v>
      </c>
      <c r="D19" s="30" t="s">
        <v>76</v>
      </c>
      <c r="E19" s="31">
        <f>SUM(E10:E18)</f>
        <v>55443</v>
      </c>
    </row>
    <row r="20" spans="1:5" ht="30" customHeight="1" x14ac:dyDescent="0.35">
      <c r="A20" s="160" t="s">
        <v>97</v>
      </c>
      <c r="B20" s="161"/>
      <c r="C20" s="32">
        <v>55443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39.9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5">
      <c r="A33" s="37" t="s">
        <v>83</v>
      </c>
      <c r="B33" s="106">
        <v>254</v>
      </c>
      <c r="C33" s="39" t="s">
        <v>84</v>
      </c>
      <c r="D33" s="131">
        <v>299</v>
      </c>
      <c r="E33" s="132"/>
    </row>
    <row r="34" spans="1:5" ht="26" x14ac:dyDescent="0.35">
      <c r="A34" s="39" t="s">
        <v>217</v>
      </c>
      <c r="B34" s="38" t="s">
        <v>251</v>
      </c>
      <c r="C34" s="39" t="s">
        <v>218</v>
      </c>
      <c r="D34" s="133" t="s">
        <v>254</v>
      </c>
      <c r="E34" s="134"/>
    </row>
    <row r="35" spans="1:5" ht="26" x14ac:dyDescent="0.35">
      <c r="A35" s="39" t="s">
        <v>219</v>
      </c>
      <c r="B35" s="38" t="s">
        <v>250</v>
      </c>
      <c r="C35" s="39" t="s">
        <v>221</v>
      </c>
      <c r="D35" s="133" t="s">
        <v>253</v>
      </c>
      <c r="E35" s="134"/>
    </row>
    <row r="36" spans="1:5" ht="25.5" customHeight="1" x14ac:dyDescent="0.35">
      <c r="A36" s="39" t="s">
        <v>220</v>
      </c>
      <c r="B36" s="38" t="s">
        <v>252</v>
      </c>
      <c r="C36" s="39" t="s">
        <v>222</v>
      </c>
      <c r="D36" s="135" t="s">
        <v>255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L5" sqref="L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550</v>
      </c>
      <c r="E5" s="65">
        <v>46064</v>
      </c>
      <c r="F5" s="38" t="s">
        <v>545</v>
      </c>
      <c r="G5" s="49" t="s">
        <v>546</v>
      </c>
      <c r="H5" s="49" t="s">
        <v>547</v>
      </c>
      <c r="I5" s="120" t="s">
        <v>528</v>
      </c>
      <c r="J5" s="120" t="s">
        <v>530</v>
      </c>
      <c r="K5" s="120" t="s">
        <v>531</v>
      </c>
      <c r="L5" s="11" t="s">
        <v>574</v>
      </c>
      <c r="M5" s="65" t="s">
        <v>532</v>
      </c>
      <c r="N5" s="124">
        <v>42000</v>
      </c>
      <c r="O5" s="124">
        <v>2240</v>
      </c>
      <c r="P5" s="121" t="s">
        <v>139</v>
      </c>
      <c r="Q5" s="80">
        <v>45693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548</v>
      </c>
    </row>
    <row r="6" spans="1:23" ht="24.9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FN25-26-03715</v>
      </c>
      <c r="E6" s="65">
        <v>46064</v>
      </c>
      <c r="F6" s="38" t="s">
        <v>545</v>
      </c>
      <c r="G6" s="49" t="s">
        <v>546</v>
      </c>
      <c r="H6" s="49" t="s">
        <v>547</v>
      </c>
      <c r="I6" s="120" t="s">
        <v>528</v>
      </c>
      <c r="J6" s="120" t="s">
        <v>530</v>
      </c>
      <c r="K6" s="120" t="s">
        <v>531</v>
      </c>
      <c r="L6" s="11" t="s">
        <v>575</v>
      </c>
      <c r="M6" s="65" t="s">
        <v>539</v>
      </c>
      <c r="N6" s="124">
        <v>40000</v>
      </c>
      <c r="O6" s="124">
        <v>2690</v>
      </c>
      <c r="P6" s="121" t="s">
        <v>139</v>
      </c>
      <c r="Q6" s="80">
        <v>45693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201</v>
      </c>
      <c r="W6" s="122" t="s">
        <v>549</v>
      </c>
    </row>
    <row r="7" spans="1:23" ht="24.9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FN25-26-03715</v>
      </c>
      <c r="E7" s="65">
        <v>46095</v>
      </c>
      <c r="F7" s="38" t="str">
        <f t="shared" ref="F7:F70" si="5">IF(J7&lt;&gt;"", $F$5, "")</f>
        <v>Arbaj</v>
      </c>
      <c r="G7" s="49" t="str">
        <f t="shared" ref="G7:G70" si="6">IF(J7&lt;&gt;"", $G$5, "")</f>
        <v>SF0071909</v>
      </c>
      <c r="H7" s="49" t="str">
        <f t="shared" ref="H7:H70" si="7">IF(J7&lt;&gt;"", $H$5, "")</f>
        <v>Loan Officer</v>
      </c>
      <c r="I7" s="120" t="s">
        <v>514</v>
      </c>
      <c r="J7" s="120" t="s">
        <v>516</v>
      </c>
      <c r="K7" s="120" t="s">
        <v>517</v>
      </c>
      <c r="L7" s="11">
        <v>353232527</v>
      </c>
      <c r="M7" s="65" t="s">
        <v>519</v>
      </c>
      <c r="N7" s="124">
        <v>42000</v>
      </c>
      <c r="O7" s="124">
        <v>2240</v>
      </c>
      <c r="P7" s="121" t="s">
        <v>139</v>
      </c>
      <c r="Q7" s="80">
        <v>45748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564</v>
      </c>
    </row>
    <row r="8" spans="1:23" ht="24.9" customHeight="1" x14ac:dyDescent="0.3">
      <c r="A8" s="64">
        <v>4</v>
      </c>
      <c r="B8" s="60" t="str">
        <f t="shared" si="2"/>
        <v>MPGL0871</v>
      </c>
      <c r="C8" s="119" t="str">
        <f t="shared" si="3"/>
        <v>Barwani</v>
      </c>
      <c r="D8" s="41" t="str">
        <f t="shared" si="4"/>
        <v>FN25-26-03715</v>
      </c>
      <c r="E8" s="65">
        <v>46095</v>
      </c>
      <c r="F8" s="38" t="str">
        <f t="shared" si="5"/>
        <v>Arbaj</v>
      </c>
      <c r="G8" s="49" t="str">
        <f t="shared" si="6"/>
        <v>SF0071909</v>
      </c>
      <c r="H8" s="49" t="str">
        <f t="shared" si="7"/>
        <v>Loan Officer</v>
      </c>
      <c r="I8" s="120" t="s">
        <v>514</v>
      </c>
      <c r="J8" s="120" t="s">
        <v>516</v>
      </c>
      <c r="K8" s="120" t="s">
        <v>517</v>
      </c>
      <c r="L8" s="11">
        <v>353232527</v>
      </c>
      <c r="M8" s="65" t="s">
        <v>519</v>
      </c>
      <c r="N8" s="124">
        <v>42000</v>
      </c>
      <c r="O8" s="124">
        <v>2240</v>
      </c>
      <c r="P8" s="121" t="s">
        <v>139</v>
      </c>
      <c r="Q8" s="80">
        <v>45783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565</v>
      </c>
    </row>
    <row r="9" spans="1:23" ht="24.9" customHeight="1" x14ac:dyDescent="0.3">
      <c r="A9" s="64">
        <v>5</v>
      </c>
      <c r="B9" s="60" t="str">
        <f t="shared" si="2"/>
        <v>MPGL0871</v>
      </c>
      <c r="C9" s="119" t="str">
        <f t="shared" si="3"/>
        <v>Barwani</v>
      </c>
      <c r="D9" s="41" t="str">
        <f t="shared" si="4"/>
        <v>FN25-26-03715</v>
      </c>
      <c r="E9" s="65">
        <v>46095</v>
      </c>
      <c r="F9" s="38" t="str">
        <f t="shared" si="5"/>
        <v>Arbaj</v>
      </c>
      <c r="G9" s="49" t="str">
        <f t="shared" si="6"/>
        <v>SF0071909</v>
      </c>
      <c r="H9" s="49" t="str">
        <f t="shared" si="7"/>
        <v>Loan Officer</v>
      </c>
      <c r="I9" s="120" t="s">
        <v>514</v>
      </c>
      <c r="J9" s="120" t="s">
        <v>516</v>
      </c>
      <c r="K9" s="120" t="s">
        <v>517</v>
      </c>
      <c r="L9" s="11">
        <v>356234947</v>
      </c>
      <c r="M9" s="65" t="s">
        <v>524</v>
      </c>
      <c r="N9" s="124">
        <v>30000</v>
      </c>
      <c r="O9" s="124">
        <v>2020</v>
      </c>
      <c r="P9" s="121" t="s">
        <v>139</v>
      </c>
      <c r="Q9" s="80">
        <v>45789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201</v>
      </c>
      <c r="W9" s="122" t="s">
        <v>563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3" zoomScale="90" zoomScaleNormal="90" workbookViewId="0">
      <selection activeCell="BH30" sqref="BH30:BH31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259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95475</v>
      </c>
      <c r="J5" s="38" t="s">
        <v>260</v>
      </c>
      <c r="K5" s="84">
        <v>95475</v>
      </c>
      <c r="L5" s="84" t="s">
        <v>261</v>
      </c>
      <c r="M5" s="38" t="s">
        <v>262</v>
      </c>
      <c r="N5" s="84">
        <v>160351</v>
      </c>
      <c r="O5" s="84" t="s">
        <v>263</v>
      </c>
      <c r="P5" s="84">
        <v>215081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351172129</v>
      </c>
      <c r="Z5" s="38" t="s">
        <v>270</v>
      </c>
      <c r="AA5" s="108" t="s">
        <v>367</v>
      </c>
      <c r="AB5" s="84">
        <v>76397</v>
      </c>
      <c r="AC5" s="108" t="s">
        <v>368</v>
      </c>
      <c r="AD5" s="84">
        <v>24</v>
      </c>
      <c r="AE5" s="84" t="s">
        <v>369</v>
      </c>
      <c r="AF5" s="84" t="s">
        <v>370</v>
      </c>
      <c r="AG5" s="108" t="s">
        <v>371</v>
      </c>
      <c r="AH5" s="84" t="s">
        <v>372</v>
      </c>
      <c r="AI5" s="108" t="s">
        <v>373</v>
      </c>
      <c r="AJ5" s="84">
        <v>4138</v>
      </c>
      <c r="AK5" s="84">
        <v>4100</v>
      </c>
      <c r="AL5" s="108" t="s">
        <v>374</v>
      </c>
      <c r="AM5" s="84">
        <v>64585.74</v>
      </c>
      <c r="AN5" s="112">
        <v>21552.26</v>
      </c>
      <c r="AO5" s="112">
        <v>86138</v>
      </c>
      <c r="AP5" s="112">
        <v>11811.26</v>
      </c>
      <c r="AQ5" s="112">
        <v>488.74</v>
      </c>
      <c r="AR5" s="112">
        <v>12300</v>
      </c>
      <c r="AS5" s="112">
        <v>11811.26</v>
      </c>
      <c r="AT5" s="112">
        <v>488.74</v>
      </c>
      <c r="AU5" s="112">
        <v>12300</v>
      </c>
      <c r="AV5" s="84">
        <v>35</v>
      </c>
      <c r="AW5" s="84">
        <v>401</v>
      </c>
      <c r="AX5" s="84" t="s">
        <v>375</v>
      </c>
      <c r="AY5" s="108"/>
      <c r="AZ5" s="84"/>
      <c r="BA5" s="84"/>
      <c r="BB5" s="84" t="s">
        <v>376</v>
      </c>
      <c r="BC5" s="84"/>
      <c r="BD5" s="108"/>
      <c r="BE5" s="84">
        <v>0</v>
      </c>
      <c r="BF5" s="38" t="s">
        <v>266</v>
      </c>
      <c r="BG5" s="84" t="s">
        <v>487</v>
      </c>
      <c r="BH5" s="114" t="s">
        <v>510</v>
      </c>
      <c r="BI5" s="38" t="s">
        <v>110</v>
      </c>
      <c r="BJ5" s="85">
        <v>46095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553</v>
      </c>
    </row>
    <row r="6" spans="1:70" s="113" customFormat="1" ht="15" hidden="1" customHeight="1" x14ac:dyDescent="0.35">
      <c r="A6" s="84">
        <v>2</v>
      </c>
      <c r="B6" s="38" t="s">
        <v>259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86022</v>
      </c>
      <c r="J6" s="38" t="s">
        <v>271</v>
      </c>
      <c r="K6" s="84">
        <v>86022</v>
      </c>
      <c r="L6" s="84" t="s">
        <v>261</v>
      </c>
      <c r="M6" s="38" t="s">
        <v>262</v>
      </c>
      <c r="N6" s="84">
        <v>162857</v>
      </c>
      <c r="O6" s="84" t="s">
        <v>272</v>
      </c>
      <c r="P6" s="84">
        <v>218429</v>
      </c>
      <c r="Q6" s="38" t="s">
        <v>273</v>
      </c>
      <c r="R6" s="38" t="s">
        <v>265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541</v>
      </c>
      <c r="X6" s="38" t="s">
        <v>269</v>
      </c>
      <c r="Y6" s="84">
        <v>352188318</v>
      </c>
      <c r="Z6" s="38" t="s">
        <v>277</v>
      </c>
      <c r="AA6" s="108" t="s">
        <v>377</v>
      </c>
      <c r="AB6" s="84">
        <v>40000</v>
      </c>
      <c r="AC6" s="108" t="s">
        <v>378</v>
      </c>
      <c r="AD6" s="84">
        <v>24</v>
      </c>
      <c r="AE6" s="84" t="s">
        <v>379</v>
      </c>
      <c r="AF6" s="84" t="s">
        <v>380</v>
      </c>
      <c r="AG6" s="108" t="s">
        <v>381</v>
      </c>
      <c r="AH6" s="84" t="s">
        <v>382</v>
      </c>
      <c r="AI6" s="108" t="s">
        <v>383</v>
      </c>
      <c r="AJ6" s="84">
        <v>2130</v>
      </c>
      <c r="AK6" s="84">
        <v>2130</v>
      </c>
      <c r="AL6" s="108" t="s">
        <v>384</v>
      </c>
      <c r="AM6" s="84">
        <v>29213.67</v>
      </c>
      <c r="AN6" s="112">
        <v>11256.33</v>
      </c>
      <c r="AO6" s="112">
        <v>40470</v>
      </c>
      <c r="AP6" s="112">
        <v>10786.33</v>
      </c>
      <c r="AQ6" s="112">
        <v>717.67</v>
      </c>
      <c r="AR6" s="112">
        <v>11504</v>
      </c>
      <c r="AS6" s="112">
        <v>10786.33</v>
      </c>
      <c r="AT6" s="112">
        <v>717.67</v>
      </c>
      <c r="AU6" s="112">
        <v>11504</v>
      </c>
      <c r="AV6" s="84">
        <v>32</v>
      </c>
      <c r="AW6" s="84">
        <v>332</v>
      </c>
      <c r="AX6" s="84" t="s">
        <v>375</v>
      </c>
      <c r="AY6" s="108"/>
      <c r="AZ6" s="84"/>
      <c r="BA6" s="84"/>
      <c r="BB6" s="84" t="s">
        <v>376</v>
      </c>
      <c r="BC6" s="84"/>
      <c r="BD6" s="108"/>
      <c r="BE6" s="84">
        <v>0</v>
      </c>
      <c r="BF6" s="38" t="s">
        <v>274</v>
      </c>
      <c r="BG6" s="84" t="s">
        <v>488</v>
      </c>
      <c r="BH6" s="114" t="s">
        <v>510</v>
      </c>
      <c r="BI6" s="38" t="s">
        <v>110</v>
      </c>
      <c r="BJ6" s="85">
        <v>46096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551</v>
      </c>
    </row>
    <row r="7" spans="1:70" s="113" customFormat="1" ht="15" hidden="1" customHeight="1" x14ac:dyDescent="0.35">
      <c r="A7" s="84">
        <v>3</v>
      </c>
      <c r="B7" s="38" t="s">
        <v>259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89457</v>
      </c>
      <c r="J7" s="38" t="s">
        <v>278</v>
      </c>
      <c r="K7" s="84">
        <v>89457</v>
      </c>
      <c r="L7" s="84" t="s">
        <v>261</v>
      </c>
      <c r="M7" s="38" t="s">
        <v>262</v>
      </c>
      <c r="N7" s="84">
        <v>150411</v>
      </c>
      <c r="O7" s="84" t="s">
        <v>279</v>
      </c>
      <c r="P7" s="84">
        <v>202877</v>
      </c>
      <c r="Q7" s="38" t="s">
        <v>280</v>
      </c>
      <c r="R7" s="38" t="s">
        <v>265</v>
      </c>
      <c r="S7" s="84" t="s">
        <v>281</v>
      </c>
      <c r="T7" s="84" t="s">
        <v>281</v>
      </c>
      <c r="U7" s="84" t="s">
        <v>275</v>
      </c>
      <c r="V7" s="84" t="s">
        <v>276</v>
      </c>
      <c r="W7" s="84">
        <v>541</v>
      </c>
      <c r="X7" s="38" t="s">
        <v>282</v>
      </c>
      <c r="Y7" s="84">
        <v>352730789</v>
      </c>
      <c r="Z7" s="38" t="s">
        <v>283</v>
      </c>
      <c r="AA7" s="108" t="s">
        <v>385</v>
      </c>
      <c r="AB7" s="84">
        <v>42000</v>
      </c>
      <c r="AC7" s="108" t="s">
        <v>386</v>
      </c>
      <c r="AD7" s="84">
        <v>24</v>
      </c>
      <c r="AE7" s="84" t="s">
        <v>272</v>
      </c>
      <c r="AF7" s="84" t="s">
        <v>387</v>
      </c>
      <c r="AG7" s="108" t="s">
        <v>388</v>
      </c>
      <c r="AH7" s="84" t="s">
        <v>389</v>
      </c>
      <c r="AI7" s="108" t="s">
        <v>390</v>
      </c>
      <c r="AJ7" s="84">
        <v>2240</v>
      </c>
      <c r="AK7" s="84">
        <v>2240</v>
      </c>
      <c r="AL7" s="108" t="s">
        <v>391</v>
      </c>
      <c r="AM7" s="84">
        <v>33133.370000000003</v>
      </c>
      <c r="AN7" s="112">
        <v>11426.63</v>
      </c>
      <c r="AO7" s="112">
        <v>44560</v>
      </c>
      <c r="AP7" s="112">
        <v>8866.6299999999992</v>
      </c>
      <c r="AQ7" s="112">
        <v>461.37</v>
      </c>
      <c r="AR7" s="112">
        <v>9328</v>
      </c>
      <c r="AS7" s="112">
        <v>8866.6299999999992</v>
      </c>
      <c r="AT7" s="112">
        <v>461.37</v>
      </c>
      <c r="AU7" s="112">
        <v>9328</v>
      </c>
      <c r="AV7" s="84">
        <v>28</v>
      </c>
      <c r="AW7" s="84">
        <v>211</v>
      </c>
      <c r="AX7" s="84" t="s">
        <v>375</v>
      </c>
      <c r="AY7" s="108"/>
      <c r="AZ7" s="84"/>
      <c r="BA7" s="84"/>
      <c r="BB7" s="84" t="s">
        <v>376</v>
      </c>
      <c r="BC7" s="84"/>
      <c r="BD7" s="108"/>
      <c r="BE7" s="84">
        <v>0</v>
      </c>
      <c r="BF7" s="38" t="s">
        <v>281</v>
      </c>
      <c r="BG7" s="84" t="s">
        <v>489</v>
      </c>
      <c r="BH7" s="114" t="s">
        <v>510</v>
      </c>
      <c r="BI7" s="38" t="s">
        <v>110</v>
      </c>
      <c r="BJ7" s="85">
        <v>46094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552</v>
      </c>
    </row>
    <row r="8" spans="1:70" s="113" customFormat="1" ht="15" hidden="1" customHeight="1" x14ac:dyDescent="0.35">
      <c r="A8" s="84">
        <v>4</v>
      </c>
      <c r="B8" s="38" t="s">
        <v>259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85976</v>
      </c>
      <c r="J8" s="38" t="s">
        <v>284</v>
      </c>
      <c r="K8" s="84">
        <v>85976</v>
      </c>
      <c r="L8" s="84" t="s">
        <v>261</v>
      </c>
      <c r="M8" s="38" t="s">
        <v>262</v>
      </c>
      <c r="N8" s="84">
        <v>161823</v>
      </c>
      <c r="O8" s="84" t="s">
        <v>285</v>
      </c>
      <c r="P8" s="84">
        <v>217028</v>
      </c>
      <c r="Q8" s="38" t="s">
        <v>286</v>
      </c>
      <c r="R8" s="38" t="s">
        <v>265</v>
      </c>
      <c r="S8" s="84" t="s">
        <v>287</v>
      </c>
      <c r="T8" s="84" t="s">
        <v>287</v>
      </c>
      <c r="U8" s="84" t="s">
        <v>275</v>
      </c>
      <c r="V8" s="84" t="s">
        <v>268</v>
      </c>
      <c r="W8" s="84">
        <v>541</v>
      </c>
      <c r="X8" s="38" t="s">
        <v>269</v>
      </c>
      <c r="Y8" s="84">
        <v>352731516</v>
      </c>
      <c r="Z8" s="38" t="s">
        <v>288</v>
      </c>
      <c r="AA8" s="108" t="s">
        <v>392</v>
      </c>
      <c r="AB8" s="84">
        <v>52000</v>
      </c>
      <c r="AC8" s="108" t="s">
        <v>368</v>
      </c>
      <c r="AD8" s="84">
        <v>24</v>
      </c>
      <c r="AE8" s="84" t="s">
        <v>369</v>
      </c>
      <c r="AF8" s="84" t="s">
        <v>393</v>
      </c>
      <c r="AG8" s="108" t="s">
        <v>394</v>
      </c>
      <c r="AH8" s="84" t="s">
        <v>372</v>
      </c>
      <c r="AI8" s="108" t="s">
        <v>395</v>
      </c>
      <c r="AJ8" s="84">
        <v>2780</v>
      </c>
      <c r="AK8" s="84">
        <v>2780</v>
      </c>
      <c r="AL8" s="108" t="s">
        <v>396</v>
      </c>
      <c r="AM8" s="84">
        <v>29179.59</v>
      </c>
      <c r="AN8" s="112">
        <v>12520.41</v>
      </c>
      <c r="AO8" s="112">
        <v>41700</v>
      </c>
      <c r="AP8" s="112">
        <v>22820.41</v>
      </c>
      <c r="AQ8" s="112">
        <v>2471.59</v>
      </c>
      <c r="AR8" s="112">
        <v>25292</v>
      </c>
      <c r="AS8" s="112">
        <v>22820.41</v>
      </c>
      <c r="AT8" s="112">
        <v>2471.59</v>
      </c>
      <c r="AU8" s="112">
        <v>25292</v>
      </c>
      <c r="AV8" s="84">
        <v>30</v>
      </c>
      <c r="AW8" s="84">
        <v>429</v>
      </c>
      <c r="AX8" s="84" t="s">
        <v>375</v>
      </c>
      <c r="AY8" s="108"/>
      <c r="AZ8" s="84"/>
      <c r="BA8" s="84"/>
      <c r="BB8" s="84" t="s">
        <v>376</v>
      </c>
      <c r="BC8" s="84"/>
      <c r="BD8" s="108"/>
      <c r="BE8" s="84">
        <v>0</v>
      </c>
      <c r="BF8" s="38" t="s">
        <v>287</v>
      </c>
      <c r="BG8" s="84" t="s">
        <v>490</v>
      </c>
      <c r="BH8" s="114" t="s">
        <v>510</v>
      </c>
      <c r="BI8" s="38" t="s">
        <v>110</v>
      </c>
      <c r="BJ8" s="85">
        <v>46094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553</v>
      </c>
    </row>
    <row r="9" spans="1:70" s="113" customFormat="1" ht="15" hidden="1" customHeight="1" x14ac:dyDescent="0.35">
      <c r="A9" s="84">
        <v>5</v>
      </c>
      <c r="B9" s="38" t="s">
        <v>259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86022</v>
      </c>
      <c r="J9" s="38" t="s">
        <v>271</v>
      </c>
      <c r="K9" s="84">
        <v>86022</v>
      </c>
      <c r="L9" s="84" t="s">
        <v>261</v>
      </c>
      <c r="M9" s="38" t="s">
        <v>262</v>
      </c>
      <c r="N9" s="84">
        <v>143778</v>
      </c>
      <c r="O9" s="84" t="s">
        <v>289</v>
      </c>
      <c r="P9" s="84">
        <v>194261</v>
      </c>
      <c r="Q9" s="38" t="s">
        <v>286</v>
      </c>
      <c r="R9" s="38" t="s">
        <v>265</v>
      </c>
      <c r="S9" s="84" t="s">
        <v>290</v>
      </c>
      <c r="T9" s="84" t="s">
        <v>290</v>
      </c>
      <c r="U9" s="84" t="s">
        <v>275</v>
      </c>
      <c r="V9" s="84" t="s">
        <v>268</v>
      </c>
      <c r="W9" s="84">
        <v>541</v>
      </c>
      <c r="X9" s="38" t="s">
        <v>291</v>
      </c>
      <c r="Y9" s="84">
        <v>353488738</v>
      </c>
      <c r="Z9" s="38" t="s">
        <v>292</v>
      </c>
      <c r="AA9" s="108" t="s">
        <v>397</v>
      </c>
      <c r="AB9" s="84">
        <v>42000</v>
      </c>
      <c r="AC9" s="108" t="s">
        <v>378</v>
      </c>
      <c r="AD9" s="84">
        <v>24</v>
      </c>
      <c r="AE9" s="84" t="s">
        <v>272</v>
      </c>
      <c r="AF9" s="84" t="s">
        <v>398</v>
      </c>
      <c r="AG9" s="108" t="s">
        <v>399</v>
      </c>
      <c r="AH9" s="84" t="s">
        <v>389</v>
      </c>
      <c r="AI9" s="108" t="s">
        <v>400</v>
      </c>
      <c r="AJ9" s="84">
        <v>2240</v>
      </c>
      <c r="AK9" s="84">
        <v>2240</v>
      </c>
      <c r="AL9" s="108" t="s">
        <v>401</v>
      </c>
      <c r="AM9" s="84">
        <v>16490.849999999999</v>
      </c>
      <c r="AN9" s="112">
        <v>8149.15</v>
      </c>
      <c r="AO9" s="112">
        <v>24640</v>
      </c>
      <c r="AP9" s="112">
        <v>25509.15</v>
      </c>
      <c r="AQ9" s="112">
        <v>3952.85</v>
      </c>
      <c r="AR9" s="112">
        <v>29462</v>
      </c>
      <c r="AS9" s="112">
        <v>25509.15</v>
      </c>
      <c r="AT9" s="112">
        <v>3952.85</v>
      </c>
      <c r="AU9" s="112">
        <v>29462</v>
      </c>
      <c r="AV9" s="84">
        <v>29</v>
      </c>
      <c r="AW9" s="84">
        <v>486</v>
      </c>
      <c r="AX9" s="84" t="s">
        <v>375</v>
      </c>
      <c r="AY9" s="108"/>
      <c r="AZ9" s="84"/>
      <c r="BA9" s="84"/>
      <c r="BB9" s="84" t="s">
        <v>376</v>
      </c>
      <c r="BC9" s="84"/>
      <c r="BD9" s="108"/>
      <c r="BE9" s="84">
        <v>0</v>
      </c>
      <c r="BF9" s="38" t="s">
        <v>290</v>
      </c>
      <c r="BG9" s="84" t="s">
        <v>491</v>
      </c>
      <c r="BH9" s="114" t="s">
        <v>510</v>
      </c>
      <c r="BI9" s="38" t="s">
        <v>110</v>
      </c>
      <c r="BJ9" s="85">
        <v>46096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554</v>
      </c>
    </row>
    <row r="10" spans="1:70" s="113" customFormat="1" ht="15" hidden="1" customHeight="1" x14ac:dyDescent="0.35">
      <c r="A10" s="84">
        <v>6</v>
      </c>
      <c r="B10" s="38" t="s">
        <v>259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89457</v>
      </c>
      <c r="J10" s="38" t="s">
        <v>278</v>
      </c>
      <c r="K10" s="84">
        <v>89457</v>
      </c>
      <c r="L10" s="84" t="s">
        <v>261</v>
      </c>
      <c r="M10" s="38" t="s">
        <v>262</v>
      </c>
      <c r="N10" s="84">
        <v>150411</v>
      </c>
      <c r="O10" s="84" t="s">
        <v>279</v>
      </c>
      <c r="P10" s="84">
        <v>202877</v>
      </c>
      <c r="Q10" s="38" t="s">
        <v>280</v>
      </c>
      <c r="R10" s="38" t="s">
        <v>265</v>
      </c>
      <c r="S10" s="84" t="s">
        <v>293</v>
      </c>
      <c r="T10" s="84" t="s">
        <v>293</v>
      </c>
      <c r="U10" s="84" t="s">
        <v>294</v>
      </c>
      <c r="V10" s="84" t="s">
        <v>268</v>
      </c>
      <c r="W10" s="84">
        <v>541</v>
      </c>
      <c r="X10" s="38" t="s">
        <v>291</v>
      </c>
      <c r="Y10" s="84">
        <v>353555391</v>
      </c>
      <c r="Z10" s="38" t="s">
        <v>295</v>
      </c>
      <c r="AA10" s="108" t="s">
        <v>402</v>
      </c>
      <c r="AB10" s="84">
        <v>42000</v>
      </c>
      <c r="AC10" s="108" t="s">
        <v>386</v>
      </c>
      <c r="AD10" s="84">
        <v>24</v>
      </c>
      <c r="AE10" s="84" t="s">
        <v>272</v>
      </c>
      <c r="AF10" s="84" t="s">
        <v>403</v>
      </c>
      <c r="AG10" s="108" t="s">
        <v>404</v>
      </c>
      <c r="AH10" s="84" t="s">
        <v>389</v>
      </c>
      <c r="AI10" s="108" t="s">
        <v>405</v>
      </c>
      <c r="AJ10" s="84">
        <v>2240</v>
      </c>
      <c r="AK10" s="84">
        <v>2240</v>
      </c>
      <c r="AL10" s="108" t="s">
        <v>406</v>
      </c>
      <c r="AM10" s="84">
        <v>13458.39</v>
      </c>
      <c r="AN10" s="112">
        <v>6701.61</v>
      </c>
      <c r="AO10" s="112">
        <v>20160</v>
      </c>
      <c r="AP10" s="112">
        <v>28541.61</v>
      </c>
      <c r="AQ10" s="112">
        <v>4979.3900000000003</v>
      </c>
      <c r="AR10" s="112">
        <v>33521</v>
      </c>
      <c r="AS10" s="112">
        <v>28541.61</v>
      </c>
      <c r="AT10" s="112">
        <v>4979.3900000000003</v>
      </c>
      <c r="AU10" s="112">
        <v>33521</v>
      </c>
      <c r="AV10" s="84">
        <v>29</v>
      </c>
      <c r="AW10" s="84">
        <v>547</v>
      </c>
      <c r="AX10" s="84" t="s">
        <v>375</v>
      </c>
      <c r="AY10" s="108"/>
      <c r="AZ10" s="84"/>
      <c r="BA10" s="84"/>
      <c r="BB10" s="84" t="s">
        <v>376</v>
      </c>
      <c r="BC10" s="84"/>
      <c r="BD10" s="108"/>
      <c r="BE10" s="84">
        <v>0</v>
      </c>
      <c r="BF10" s="38" t="s">
        <v>293</v>
      </c>
      <c r="BG10" s="84" t="s">
        <v>492</v>
      </c>
      <c r="BH10" s="114" t="s">
        <v>510</v>
      </c>
      <c r="BI10" s="38" t="s">
        <v>110</v>
      </c>
      <c r="BJ10" s="85">
        <v>46094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555</v>
      </c>
    </row>
    <row r="11" spans="1:70" s="113" customFormat="1" ht="15" hidden="1" customHeight="1" x14ac:dyDescent="0.35">
      <c r="A11" s="84">
        <v>7</v>
      </c>
      <c r="B11" s="38" t="s">
        <v>259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86309</v>
      </c>
      <c r="J11" s="38" t="s">
        <v>296</v>
      </c>
      <c r="K11" s="84">
        <v>86309</v>
      </c>
      <c r="L11" s="84" t="s">
        <v>261</v>
      </c>
      <c r="M11" s="38" t="s">
        <v>262</v>
      </c>
      <c r="N11" s="84">
        <v>144357</v>
      </c>
      <c r="O11" s="84" t="s">
        <v>297</v>
      </c>
      <c r="P11" s="84">
        <v>195002</v>
      </c>
      <c r="Q11" s="38" t="s">
        <v>298</v>
      </c>
      <c r="R11" s="38" t="s">
        <v>265</v>
      </c>
      <c r="S11" s="84" t="s">
        <v>299</v>
      </c>
      <c r="T11" s="84" t="s">
        <v>299</v>
      </c>
      <c r="U11" s="84" t="s">
        <v>275</v>
      </c>
      <c r="V11" s="84" t="s">
        <v>268</v>
      </c>
      <c r="W11" s="84">
        <v>541</v>
      </c>
      <c r="X11" s="38" t="s">
        <v>300</v>
      </c>
      <c r="Y11" s="84">
        <v>353798506</v>
      </c>
      <c r="Z11" s="38" t="s">
        <v>301</v>
      </c>
      <c r="AA11" s="108" t="s">
        <v>407</v>
      </c>
      <c r="AB11" s="84">
        <v>42000</v>
      </c>
      <c r="AC11" s="108" t="s">
        <v>368</v>
      </c>
      <c r="AD11" s="84">
        <v>24</v>
      </c>
      <c r="AE11" s="84" t="s">
        <v>272</v>
      </c>
      <c r="AF11" s="84" t="s">
        <v>408</v>
      </c>
      <c r="AG11" s="108" t="s">
        <v>409</v>
      </c>
      <c r="AH11" s="84" t="s">
        <v>389</v>
      </c>
      <c r="AI11" s="108" t="s">
        <v>410</v>
      </c>
      <c r="AJ11" s="84">
        <v>2240</v>
      </c>
      <c r="AK11" s="84">
        <v>2240</v>
      </c>
      <c r="AL11" s="108" t="s">
        <v>411</v>
      </c>
      <c r="AM11" s="84">
        <v>27028.47</v>
      </c>
      <c r="AN11" s="112">
        <v>11051.53</v>
      </c>
      <c r="AO11" s="112">
        <v>38080</v>
      </c>
      <c r="AP11" s="112">
        <v>14971.53</v>
      </c>
      <c r="AQ11" s="112">
        <v>1290.47</v>
      </c>
      <c r="AR11" s="112">
        <v>16262</v>
      </c>
      <c r="AS11" s="112">
        <v>14971.53</v>
      </c>
      <c r="AT11" s="112">
        <v>1290.47</v>
      </c>
      <c r="AU11" s="112">
        <v>16262</v>
      </c>
      <c r="AV11" s="84">
        <v>27</v>
      </c>
      <c r="AW11" s="84">
        <v>282</v>
      </c>
      <c r="AX11" s="84" t="s">
        <v>375</v>
      </c>
      <c r="AY11" s="108"/>
      <c r="AZ11" s="84"/>
      <c r="BA11" s="84"/>
      <c r="BB11" s="84" t="s">
        <v>376</v>
      </c>
      <c r="BC11" s="84"/>
      <c r="BD11" s="108"/>
      <c r="BE11" s="84">
        <v>0</v>
      </c>
      <c r="BF11" s="38" t="s">
        <v>299</v>
      </c>
      <c r="BG11" s="84" t="s">
        <v>493</v>
      </c>
      <c r="BH11" s="114" t="s">
        <v>510</v>
      </c>
      <c r="BI11" s="38" t="s">
        <v>110</v>
      </c>
      <c r="BJ11" s="85">
        <v>46096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554</v>
      </c>
    </row>
    <row r="12" spans="1:70" s="113" customFormat="1" ht="15" hidden="1" customHeight="1" x14ac:dyDescent="0.35">
      <c r="A12" s="84">
        <v>8</v>
      </c>
      <c r="B12" s="38" t="s">
        <v>259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85976</v>
      </c>
      <c r="J12" s="38" t="s">
        <v>284</v>
      </c>
      <c r="K12" s="84">
        <v>85976</v>
      </c>
      <c r="L12" s="84" t="s">
        <v>261</v>
      </c>
      <c r="M12" s="38" t="s">
        <v>262</v>
      </c>
      <c r="N12" s="84">
        <v>144500</v>
      </c>
      <c r="O12" s="84" t="s">
        <v>302</v>
      </c>
      <c r="P12" s="84">
        <v>195471</v>
      </c>
      <c r="Q12" s="38" t="s">
        <v>303</v>
      </c>
      <c r="R12" s="38" t="s">
        <v>265</v>
      </c>
      <c r="S12" s="84" t="s">
        <v>304</v>
      </c>
      <c r="T12" s="84" t="s">
        <v>304</v>
      </c>
      <c r="U12" s="84" t="s">
        <v>275</v>
      </c>
      <c r="V12" s="84" t="s">
        <v>268</v>
      </c>
      <c r="W12" s="84">
        <v>541</v>
      </c>
      <c r="X12" s="38" t="s">
        <v>282</v>
      </c>
      <c r="Y12" s="84">
        <v>353841099</v>
      </c>
      <c r="Z12" s="38" t="s">
        <v>305</v>
      </c>
      <c r="AA12" s="108" t="s">
        <v>412</v>
      </c>
      <c r="AB12" s="84">
        <v>42000</v>
      </c>
      <c r="AC12" s="108" t="s">
        <v>368</v>
      </c>
      <c r="AD12" s="84">
        <v>24</v>
      </c>
      <c r="AE12" s="84" t="s">
        <v>272</v>
      </c>
      <c r="AF12" s="84" t="s">
        <v>408</v>
      </c>
      <c r="AG12" s="108" t="s">
        <v>413</v>
      </c>
      <c r="AH12" s="84" t="s">
        <v>389</v>
      </c>
      <c r="AI12" s="108" t="s">
        <v>410</v>
      </c>
      <c r="AJ12" s="84">
        <v>2240</v>
      </c>
      <c r="AK12" s="84">
        <v>2240</v>
      </c>
      <c r="AL12" s="108" t="s">
        <v>414</v>
      </c>
      <c r="AM12" s="84">
        <v>23386.71</v>
      </c>
      <c r="AN12" s="112">
        <v>10213.290000000001</v>
      </c>
      <c r="AO12" s="112">
        <v>33600</v>
      </c>
      <c r="AP12" s="112">
        <v>18613.29</v>
      </c>
      <c r="AQ12" s="112">
        <v>2035.71</v>
      </c>
      <c r="AR12" s="112">
        <v>20649</v>
      </c>
      <c r="AS12" s="112">
        <v>18613.29</v>
      </c>
      <c r="AT12" s="112">
        <v>2035.71</v>
      </c>
      <c r="AU12" s="112">
        <v>20649</v>
      </c>
      <c r="AV12" s="84">
        <v>27</v>
      </c>
      <c r="AW12" s="84">
        <v>345</v>
      </c>
      <c r="AX12" s="84" t="s">
        <v>375</v>
      </c>
      <c r="AY12" s="108"/>
      <c r="AZ12" s="84"/>
      <c r="BA12" s="84"/>
      <c r="BB12" s="84" t="s">
        <v>376</v>
      </c>
      <c r="BC12" s="84"/>
      <c r="BD12" s="108"/>
      <c r="BE12" s="84">
        <v>0</v>
      </c>
      <c r="BF12" s="38" t="s">
        <v>304</v>
      </c>
      <c r="BG12" s="84" t="s">
        <v>494</v>
      </c>
      <c r="BH12" s="114" t="s">
        <v>510</v>
      </c>
      <c r="BI12" s="38" t="s">
        <v>110</v>
      </c>
      <c r="BJ12" s="85">
        <v>46094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556</v>
      </c>
    </row>
    <row r="13" spans="1:70" s="113" customFormat="1" ht="15" hidden="1" customHeight="1" x14ac:dyDescent="0.35">
      <c r="A13" s="84">
        <v>9</v>
      </c>
      <c r="B13" s="38" t="s">
        <v>259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86558</v>
      </c>
      <c r="J13" s="38" t="s">
        <v>306</v>
      </c>
      <c r="K13" s="84">
        <v>86558</v>
      </c>
      <c r="L13" s="84" t="s">
        <v>261</v>
      </c>
      <c r="M13" s="38" t="s">
        <v>262</v>
      </c>
      <c r="N13" s="84">
        <v>144870</v>
      </c>
      <c r="O13" s="84" t="s">
        <v>307</v>
      </c>
      <c r="P13" s="84">
        <v>198260</v>
      </c>
      <c r="Q13" s="38" t="s">
        <v>308</v>
      </c>
      <c r="R13" s="38" t="s">
        <v>265</v>
      </c>
      <c r="S13" s="84" t="s">
        <v>309</v>
      </c>
      <c r="T13" s="84" t="s">
        <v>309</v>
      </c>
      <c r="U13" s="84" t="s">
        <v>310</v>
      </c>
      <c r="V13" s="84" t="s">
        <v>268</v>
      </c>
      <c r="W13" s="84">
        <v>541</v>
      </c>
      <c r="X13" s="38" t="s">
        <v>311</v>
      </c>
      <c r="Y13" s="84">
        <v>354226676</v>
      </c>
      <c r="Z13" s="38" t="s">
        <v>312</v>
      </c>
      <c r="AA13" s="108" t="s">
        <v>415</v>
      </c>
      <c r="AB13" s="84">
        <v>42000</v>
      </c>
      <c r="AC13" s="108" t="s">
        <v>416</v>
      </c>
      <c r="AD13" s="84">
        <v>24</v>
      </c>
      <c r="AE13" s="84" t="s">
        <v>272</v>
      </c>
      <c r="AF13" s="84" t="s">
        <v>417</v>
      </c>
      <c r="AG13" s="108" t="s">
        <v>418</v>
      </c>
      <c r="AH13" s="84" t="s">
        <v>389</v>
      </c>
      <c r="AI13" s="108" t="s">
        <v>419</v>
      </c>
      <c r="AJ13" s="84">
        <v>2240</v>
      </c>
      <c r="AK13" s="84">
        <v>2240</v>
      </c>
      <c r="AL13" s="108" t="s">
        <v>420</v>
      </c>
      <c r="AM13" s="84">
        <v>28631.25</v>
      </c>
      <c r="AN13" s="112">
        <v>11688.75</v>
      </c>
      <c r="AO13" s="112">
        <v>40320</v>
      </c>
      <c r="AP13" s="112">
        <v>13368.75</v>
      </c>
      <c r="AQ13" s="112">
        <v>1052.25</v>
      </c>
      <c r="AR13" s="112">
        <v>14421</v>
      </c>
      <c r="AS13" s="112">
        <v>13368.75</v>
      </c>
      <c r="AT13" s="112">
        <v>1052.25</v>
      </c>
      <c r="AU13" s="112">
        <v>14421</v>
      </c>
      <c r="AV13" s="84">
        <v>26</v>
      </c>
      <c r="AW13" s="84">
        <v>216</v>
      </c>
      <c r="AX13" s="84" t="s">
        <v>375</v>
      </c>
      <c r="AY13" s="108"/>
      <c r="AZ13" s="84"/>
      <c r="BA13" s="84"/>
      <c r="BB13" s="84" t="s">
        <v>376</v>
      </c>
      <c r="BC13" s="84"/>
      <c r="BD13" s="108"/>
      <c r="BE13" s="84">
        <v>0</v>
      </c>
      <c r="BF13" s="38" t="s">
        <v>309</v>
      </c>
      <c r="BG13" s="84" t="s">
        <v>495</v>
      </c>
      <c r="BH13" s="114" t="s">
        <v>510</v>
      </c>
      <c r="BI13" s="38" t="s">
        <v>110</v>
      </c>
      <c r="BJ13" s="85">
        <v>46095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557</v>
      </c>
    </row>
    <row r="14" spans="1:70" s="113" customFormat="1" ht="15" hidden="1" customHeight="1" x14ac:dyDescent="0.35">
      <c r="A14" s="84">
        <v>10</v>
      </c>
      <c r="B14" s="38" t="s">
        <v>259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89457</v>
      </c>
      <c r="J14" s="38" t="s">
        <v>278</v>
      </c>
      <c r="K14" s="84">
        <v>89457</v>
      </c>
      <c r="L14" s="84" t="s">
        <v>261</v>
      </c>
      <c r="M14" s="38" t="s">
        <v>262</v>
      </c>
      <c r="N14" s="84">
        <v>150411</v>
      </c>
      <c r="O14" s="84" t="s">
        <v>279</v>
      </c>
      <c r="P14" s="84">
        <v>202877</v>
      </c>
      <c r="Q14" s="38" t="s">
        <v>280</v>
      </c>
      <c r="R14" s="38" t="s">
        <v>265</v>
      </c>
      <c r="S14" s="84" t="s">
        <v>313</v>
      </c>
      <c r="T14" s="84" t="s">
        <v>313</v>
      </c>
      <c r="U14" s="84" t="s">
        <v>267</v>
      </c>
      <c r="V14" s="84" t="s">
        <v>268</v>
      </c>
      <c r="W14" s="84">
        <v>541</v>
      </c>
      <c r="X14" s="38" t="s">
        <v>300</v>
      </c>
      <c r="Y14" s="84">
        <v>354278707</v>
      </c>
      <c r="Z14" s="38" t="s">
        <v>314</v>
      </c>
      <c r="AA14" s="108" t="s">
        <v>421</v>
      </c>
      <c r="AB14" s="84">
        <v>42000</v>
      </c>
      <c r="AC14" s="108" t="s">
        <v>386</v>
      </c>
      <c r="AD14" s="84">
        <v>24</v>
      </c>
      <c r="AE14" s="84" t="s">
        <v>272</v>
      </c>
      <c r="AF14" s="84" t="s">
        <v>422</v>
      </c>
      <c r="AG14" s="108" t="s">
        <v>423</v>
      </c>
      <c r="AH14" s="84" t="s">
        <v>389</v>
      </c>
      <c r="AI14" s="108" t="s">
        <v>424</v>
      </c>
      <c r="AJ14" s="84">
        <v>2240</v>
      </c>
      <c r="AK14" s="84">
        <v>2240</v>
      </c>
      <c r="AL14" s="108" t="s">
        <v>425</v>
      </c>
      <c r="AM14" s="84">
        <v>29039.39</v>
      </c>
      <c r="AN14" s="112">
        <v>11280.61</v>
      </c>
      <c r="AO14" s="112">
        <v>40320</v>
      </c>
      <c r="AP14" s="112">
        <v>12960.61</v>
      </c>
      <c r="AQ14" s="112">
        <v>998.39</v>
      </c>
      <c r="AR14" s="112">
        <v>13959</v>
      </c>
      <c r="AS14" s="112">
        <v>12960.61</v>
      </c>
      <c r="AT14" s="112">
        <v>998.39</v>
      </c>
      <c r="AU14" s="112">
        <v>13959</v>
      </c>
      <c r="AV14" s="84">
        <v>27</v>
      </c>
      <c r="AW14" s="84">
        <v>211</v>
      </c>
      <c r="AX14" s="84" t="s">
        <v>375</v>
      </c>
      <c r="AY14" s="108"/>
      <c r="AZ14" s="84"/>
      <c r="BA14" s="84"/>
      <c r="BB14" s="84" t="s">
        <v>376</v>
      </c>
      <c r="BC14" s="84"/>
      <c r="BD14" s="108"/>
      <c r="BE14" s="84">
        <v>0</v>
      </c>
      <c r="BF14" s="38" t="s">
        <v>313</v>
      </c>
      <c r="BG14" s="84" t="s">
        <v>496</v>
      </c>
      <c r="BH14" s="114" t="s">
        <v>510</v>
      </c>
      <c r="BI14" s="38" t="s">
        <v>110</v>
      </c>
      <c r="BJ14" s="85">
        <v>46094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556</v>
      </c>
    </row>
    <row r="15" spans="1:70" s="113" customFormat="1" ht="15" hidden="1" customHeight="1" x14ac:dyDescent="0.35">
      <c r="A15" s="84">
        <v>11</v>
      </c>
      <c r="B15" s="38" t="s">
        <v>259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89457</v>
      </c>
      <c r="J15" s="38" t="s">
        <v>278</v>
      </c>
      <c r="K15" s="84">
        <v>89457</v>
      </c>
      <c r="L15" s="84" t="s">
        <v>261</v>
      </c>
      <c r="M15" s="38" t="s">
        <v>262</v>
      </c>
      <c r="N15" s="84">
        <v>150411</v>
      </c>
      <c r="O15" s="84" t="s">
        <v>279</v>
      </c>
      <c r="P15" s="84">
        <v>202877</v>
      </c>
      <c r="Q15" s="38" t="s">
        <v>280</v>
      </c>
      <c r="R15" s="38" t="s">
        <v>265</v>
      </c>
      <c r="S15" s="84" t="s">
        <v>315</v>
      </c>
      <c r="T15" s="84" t="s">
        <v>315</v>
      </c>
      <c r="U15" s="84" t="s">
        <v>275</v>
      </c>
      <c r="V15" s="84" t="s">
        <v>268</v>
      </c>
      <c r="W15" s="84">
        <v>541</v>
      </c>
      <c r="X15" s="38" t="s">
        <v>269</v>
      </c>
      <c r="Y15" s="84">
        <v>354280740</v>
      </c>
      <c r="Z15" s="38" t="s">
        <v>316</v>
      </c>
      <c r="AA15" s="108" t="s">
        <v>421</v>
      </c>
      <c r="AB15" s="84">
        <v>42000</v>
      </c>
      <c r="AC15" s="108" t="s">
        <v>386</v>
      </c>
      <c r="AD15" s="84">
        <v>24</v>
      </c>
      <c r="AE15" s="84" t="s">
        <v>272</v>
      </c>
      <c r="AF15" s="84" t="s">
        <v>422</v>
      </c>
      <c r="AG15" s="108" t="s">
        <v>423</v>
      </c>
      <c r="AH15" s="84" t="s">
        <v>389</v>
      </c>
      <c r="AI15" s="108" t="s">
        <v>424</v>
      </c>
      <c r="AJ15" s="84">
        <v>2240</v>
      </c>
      <c r="AK15" s="84">
        <v>2240</v>
      </c>
      <c r="AL15" s="108" t="s">
        <v>426</v>
      </c>
      <c r="AM15" s="84">
        <v>35066.019999999997</v>
      </c>
      <c r="AN15" s="112">
        <v>11973.98</v>
      </c>
      <c r="AO15" s="112">
        <v>47040</v>
      </c>
      <c r="AP15" s="112">
        <v>6933.98</v>
      </c>
      <c r="AQ15" s="112">
        <v>305.02</v>
      </c>
      <c r="AR15" s="112">
        <v>7239</v>
      </c>
      <c r="AS15" s="112">
        <v>6933.98</v>
      </c>
      <c r="AT15" s="112">
        <v>305.02</v>
      </c>
      <c r="AU15" s="112">
        <v>7239</v>
      </c>
      <c r="AV15" s="84">
        <v>27</v>
      </c>
      <c r="AW15" s="84">
        <v>120</v>
      </c>
      <c r="AX15" s="84" t="s">
        <v>427</v>
      </c>
      <c r="AY15" s="108"/>
      <c r="AZ15" s="84"/>
      <c r="BA15" s="84"/>
      <c r="BB15" s="84" t="s">
        <v>376</v>
      </c>
      <c r="BC15" s="84"/>
      <c r="BD15" s="108"/>
      <c r="BE15" s="84">
        <v>0</v>
      </c>
      <c r="BF15" s="38" t="s">
        <v>315</v>
      </c>
      <c r="BG15" s="84" t="s">
        <v>497</v>
      </c>
      <c r="BH15" s="114" t="s">
        <v>510</v>
      </c>
      <c r="BI15" s="38" t="s">
        <v>110</v>
      </c>
      <c r="BJ15" s="85">
        <v>46094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552</v>
      </c>
    </row>
    <row r="16" spans="1:70" s="113" customFormat="1" ht="15" hidden="1" customHeight="1" x14ac:dyDescent="0.35">
      <c r="A16" s="84">
        <v>12</v>
      </c>
      <c r="B16" s="38" t="s">
        <v>259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85940</v>
      </c>
      <c r="J16" s="38" t="s">
        <v>317</v>
      </c>
      <c r="K16" s="84">
        <v>85940</v>
      </c>
      <c r="L16" s="84" t="s">
        <v>261</v>
      </c>
      <c r="M16" s="38" t="s">
        <v>262</v>
      </c>
      <c r="N16" s="84">
        <v>162258</v>
      </c>
      <c r="O16" s="84" t="s">
        <v>318</v>
      </c>
      <c r="P16" s="84">
        <v>217609</v>
      </c>
      <c r="Q16" s="38" t="s">
        <v>319</v>
      </c>
      <c r="R16" s="38" t="s">
        <v>265</v>
      </c>
      <c r="S16" s="84" t="s">
        <v>320</v>
      </c>
      <c r="T16" s="84" t="s">
        <v>320</v>
      </c>
      <c r="U16" s="84" t="s">
        <v>321</v>
      </c>
      <c r="V16" s="84" t="s">
        <v>268</v>
      </c>
      <c r="W16" s="84">
        <v>541</v>
      </c>
      <c r="X16" s="38" t="s">
        <v>269</v>
      </c>
      <c r="Y16" s="84">
        <v>354371760</v>
      </c>
      <c r="Z16" s="38" t="s">
        <v>322</v>
      </c>
      <c r="AA16" s="108" t="s">
        <v>428</v>
      </c>
      <c r="AB16" s="84">
        <v>42000</v>
      </c>
      <c r="AC16" s="108" t="s">
        <v>368</v>
      </c>
      <c r="AD16" s="84">
        <v>24</v>
      </c>
      <c r="AE16" s="84" t="s">
        <v>272</v>
      </c>
      <c r="AF16" s="84" t="s">
        <v>429</v>
      </c>
      <c r="AG16" s="108" t="s">
        <v>430</v>
      </c>
      <c r="AH16" s="84" t="s">
        <v>389</v>
      </c>
      <c r="AI16" s="108" t="s">
        <v>431</v>
      </c>
      <c r="AJ16" s="84">
        <v>2240</v>
      </c>
      <c r="AK16" s="84">
        <v>2240</v>
      </c>
      <c r="AL16" s="108" t="s">
        <v>432</v>
      </c>
      <c r="AM16" s="84">
        <v>37581.410000000003</v>
      </c>
      <c r="AN16" s="112">
        <v>12077.59</v>
      </c>
      <c r="AO16" s="112">
        <v>49659</v>
      </c>
      <c r="AP16" s="112">
        <v>4418.59</v>
      </c>
      <c r="AQ16" s="112">
        <v>61.41</v>
      </c>
      <c r="AR16" s="112">
        <v>4480</v>
      </c>
      <c r="AS16" s="112">
        <v>4418.59</v>
      </c>
      <c r="AT16" s="112">
        <v>61.41</v>
      </c>
      <c r="AU16" s="112">
        <v>4480</v>
      </c>
      <c r="AV16" s="84">
        <v>26</v>
      </c>
      <c r="AW16" s="84">
        <v>100</v>
      </c>
      <c r="AX16" s="84" t="s">
        <v>427</v>
      </c>
      <c r="AY16" s="108"/>
      <c r="AZ16" s="84"/>
      <c r="BA16" s="84"/>
      <c r="BB16" s="84" t="s">
        <v>376</v>
      </c>
      <c r="BC16" s="84"/>
      <c r="BD16" s="108"/>
      <c r="BE16" s="84">
        <v>0</v>
      </c>
      <c r="BF16" s="38" t="s">
        <v>320</v>
      </c>
      <c r="BG16" s="84" t="s">
        <v>498</v>
      </c>
      <c r="BH16" s="114" t="s">
        <v>510</v>
      </c>
      <c r="BI16" s="38" t="s">
        <v>110</v>
      </c>
      <c r="BJ16" s="85">
        <v>46095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/>
      <c r="BQ16" s="117"/>
      <c r="BR16" s="118" t="s">
        <v>560</v>
      </c>
    </row>
    <row r="17" spans="1:70" s="113" customFormat="1" ht="15" hidden="1" customHeight="1" x14ac:dyDescent="0.35">
      <c r="A17" s="84">
        <v>13</v>
      </c>
      <c r="B17" s="38" t="s">
        <v>259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89457</v>
      </c>
      <c r="J17" s="38" t="s">
        <v>278</v>
      </c>
      <c r="K17" s="84">
        <v>89457</v>
      </c>
      <c r="L17" s="84" t="s">
        <v>261</v>
      </c>
      <c r="M17" s="38" t="s">
        <v>262</v>
      </c>
      <c r="N17" s="84">
        <v>150411</v>
      </c>
      <c r="O17" s="84" t="s">
        <v>279</v>
      </c>
      <c r="P17" s="84">
        <v>202877</v>
      </c>
      <c r="Q17" s="38" t="s">
        <v>280</v>
      </c>
      <c r="R17" s="38" t="s">
        <v>265</v>
      </c>
      <c r="S17" s="84" t="s">
        <v>323</v>
      </c>
      <c r="T17" s="84" t="s">
        <v>323</v>
      </c>
      <c r="U17" s="84" t="s">
        <v>275</v>
      </c>
      <c r="V17" s="84" t="s">
        <v>268</v>
      </c>
      <c r="W17" s="84">
        <v>541</v>
      </c>
      <c r="X17" s="38" t="s">
        <v>269</v>
      </c>
      <c r="Y17" s="84">
        <v>354437329</v>
      </c>
      <c r="Z17" s="38" t="s">
        <v>324</v>
      </c>
      <c r="AA17" s="108" t="s">
        <v>390</v>
      </c>
      <c r="AB17" s="84">
        <v>42000</v>
      </c>
      <c r="AC17" s="108" t="s">
        <v>386</v>
      </c>
      <c r="AD17" s="84">
        <v>24</v>
      </c>
      <c r="AE17" s="84" t="s">
        <v>272</v>
      </c>
      <c r="AF17" s="84" t="s">
        <v>433</v>
      </c>
      <c r="AG17" s="108" t="s">
        <v>434</v>
      </c>
      <c r="AH17" s="84" t="s">
        <v>389</v>
      </c>
      <c r="AI17" s="108" t="s">
        <v>424</v>
      </c>
      <c r="AJ17" s="84">
        <v>2240</v>
      </c>
      <c r="AK17" s="84">
        <v>2240</v>
      </c>
      <c r="AL17" s="108" t="s">
        <v>435</v>
      </c>
      <c r="AM17" s="84">
        <v>27505.37</v>
      </c>
      <c r="AN17" s="112">
        <v>10574.63</v>
      </c>
      <c r="AO17" s="112">
        <v>38080</v>
      </c>
      <c r="AP17" s="112">
        <v>14494.63</v>
      </c>
      <c r="AQ17" s="112">
        <v>1241.3699999999999</v>
      </c>
      <c r="AR17" s="112">
        <v>15736</v>
      </c>
      <c r="AS17" s="112">
        <v>14494.63</v>
      </c>
      <c r="AT17" s="112">
        <v>1241.3699999999999</v>
      </c>
      <c r="AU17" s="112">
        <v>15736</v>
      </c>
      <c r="AV17" s="84">
        <v>27</v>
      </c>
      <c r="AW17" s="84">
        <v>246</v>
      </c>
      <c r="AX17" s="84" t="s">
        <v>375</v>
      </c>
      <c r="AY17" s="108"/>
      <c r="AZ17" s="84"/>
      <c r="BA17" s="84"/>
      <c r="BB17" s="84" t="s">
        <v>376</v>
      </c>
      <c r="BC17" s="84"/>
      <c r="BD17" s="108"/>
      <c r="BE17" s="84">
        <v>0</v>
      </c>
      <c r="BF17" s="38" t="s">
        <v>323</v>
      </c>
      <c r="BG17" s="84" t="s">
        <v>499</v>
      </c>
      <c r="BH17" s="114" t="s">
        <v>510</v>
      </c>
      <c r="BI17" s="38" t="s">
        <v>110</v>
      </c>
      <c r="BJ17" s="85">
        <v>46094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558</v>
      </c>
    </row>
    <row r="18" spans="1:70" s="113" customFormat="1" ht="15" hidden="1" customHeight="1" x14ac:dyDescent="0.35">
      <c r="A18" s="84">
        <v>14</v>
      </c>
      <c r="B18" s="38" t="s">
        <v>259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85976</v>
      </c>
      <c r="J18" s="38" t="s">
        <v>284</v>
      </c>
      <c r="K18" s="84">
        <v>85976</v>
      </c>
      <c r="L18" s="84" t="s">
        <v>261</v>
      </c>
      <c r="M18" s="38" t="s">
        <v>262</v>
      </c>
      <c r="N18" s="84">
        <v>168171</v>
      </c>
      <c r="O18" s="84" t="s">
        <v>325</v>
      </c>
      <c r="P18" s="84">
        <v>225702</v>
      </c>
      <c r="Q18" s="38" t="s">
        <v>326</v>
      </c>
      <c r="R18" s="38" t="s">
        <v>265</v>
      </c>
      <c r="S18" s="84" t="s">
        <v>327</v>
      </c>
      <c r="T18" s="84" t="s">
        <v>327</v>
      </c>
      <c r="U18" s="84" t="s">
        <v>275</v>
      </c>
      <c r="V18" s="84" t="s">
        <v>268</v>
      </c>
      <c r="W18" s="84">
        <v>541</v>
      </c>
      <c r="X18" s="38" t="s">
        <v>269</v>
      </c>
      <c r="Y18" s="84">
        <v>354439653</v>
      </c>
      <c r="Z18" s="38" t="s">
        <v>328</v>
      </c>
      <c r="AA18" s="108" t="s">
        <v>390</v>
      </c>
      <c r="AB18" s="84">
        <v>42000</v>
      </c>
      <c r="AC18" s="108" t="s">
        <v>368</v>
      </c>
      <c r="AD18" s="84">
        <v>24</v>
      </c>
      <c r="AE18" s="84" t="s">
        <v>272</v>
      </c>
      <c r="AF18" s="84" t="s">
        <v>433</v>
      </c>
      <c r="AG18" s="108" t="s">
        <v>434</v>
      </c>
      <c r="AH18" s="84" t="s">
        <v>389</v>
      </c>
      <c r="AI18" s="108" t="s">
        <v>431</v>
      </c>
      <c r="AJ18" s="84">
        <v>2240</v>
      </c>
      <c r="AK18" s="84">
        <v>2240</v>
      </c>
      <c r="AL18" s="108" t="s">
        <v>414</v>
      </c>
      <c r="AM18" s="84">
        <v>21817.41</v>
      </c>
      <c r="AN18" s="112">
        <v>9542.59</v>
      </c>
      <c r="AO18" s="112">
        <v>31360</v>
      </c>
      <c r="AP18" s="112">
        <v>20182.59</v>
      </c>
      <c r="AQ18" s="112">
        <v>2411.41</v>
      </c>
      <c r="AR18" s="112">
        <v>22594</v>
      </c>
      <c r="AS18" s="112">
        <v>20182.59</v>
      </c>
      <c r="AT18" s="112">
        <v>2411.41</v>
      </c>
      <c r="AU18" s="112">
        <v>22594</v>
      </c>
      <c r="AV18" s="84">
        <v>26</v>
      </c>
      <c r="AW18" s="84">
        <v>345</v>
      </c>
      <c r="AX18" s="84" t="s">
        <v>375</v>
      </c>
      <c r="AY18" s="108"/>
      <c r="AZ18" s="84"/>
      <c r="BA18" s="84"/>
      <c r="BB18" s="84" t="s">
        <v>376</v>
      </c>
      <c r="BC18" s="84"/>
      <c r="BD18" s="108"/>
      <c r="BE18" s="84">
        <v>0</v>
      </c>
      <c r="BF18" s="38" t="s">
        <v>327</v>
      </c>
      <c r="BG18" s="84" t="s">
        <v>500</v>
      </c>
      <c r="BH18" s="114" t="s">
        <v>510</v>
      </c>
      <c r="BI18" s="38" t="s">
        <v>110</v>
      </c>
      <c r="BJ18" s="85">
        <v>46094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553</v>
      </c>
    </row>
    <row r="19" spans="1:70" s="113" customFormat="1" ht="15" hidden="1" customHeight="1" x14ac:dyDescent="0.35">
      <c r="A19" s="84">
        <v>15</v>
      </c>
      <c r="B19" s="38" t="s">
        <v>259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85976</v>
      </c>
      <c r="J19" s="38" t="s">
        <v>284</v>
      </c>
      <c r="K19" s="84">
        <v>85976</v>
      </c>
      <c r="L19" s="84" t="s">
        <v>261</v>
      </c>
      <c r="M19" s="38" t="s">
        <v>262</v>
      </c>
      <c r="N19" s="84">
        <v>145793</v>
      </c>
      <c r="O19" s="84" t="s">
        <v>329</v>
      </c>
      <c r="P19" s="84">
        <v>196872</v>
      </c>
      <c r="Q19" s="38" t="s">
        <v>330</v>
      </c>
      <c r="R19" s="38" t="s">
        <v>331</v>
      </c>
      <c r="S19" s="84" t="s">
        <v>332</v>
      </c>
      <c r="T19" s="84" t="s">
        <v>332</v>
      </c>
      <c r="U19" s="84" t="s">
        <v>275</v>
      </c>
      <c r="V19" s="84" t="s">
        <v>268</v>
      </c>
      <c r="W19" s="84">
        <v>0</v>
      </c>
      <c r="X19" s="38" t="s">
        <v>333</v>
      </c>
      <c r="Y19" s="84">
        <v>354847968</v>
      </c>
      <c r="Z19" s="38" t="s">
        <v>334</v>
      </c>
      <c r="AA19" s="108" t="s">
        <v>436</v>
      </c>
      <c r="AB19" s="84">
        <v>30000</v>
      </c>
      <c r="AC19" s="108" t="s">
        <v>368</v>
      </c>
      <c r="AD19" s="84">
        <v>18</v>
      </c>
      <c r="AE19" s="84" t="s">
        <v>437</v>
      </c>
      <c r="AF19" s="84" t="s">
        <v>438</v>
      </c>
      <c r="AG19" s="108" t="s">
        <v>439</v>
      </c>
      <c r="AH19" s="84" t="s">
        <v>389</v>
      </c>
      <c r="AI19" s="108" t="s">
        <v>440</v>
      </c>
      <c r="AJ19" s="84">
        <v>2020</v>
      </c>
      <c r="AK19" s="84">
        <v>2020</v>
      </c>
      <c r="AL19" s="108" t="s">
        <v>441</v>
      </c>
      <c r="AM19" s="84">
        <v>8688.69</v>
      </c>
      <c r="AN19" s="112">
        <v>3431.31</v>
      </c>
      <c r="AO19" s="112">
        <v>12120</v>
      </c>
      <c r="AP19" s="112">
        <v>21311.31</v>
      </c>
      <c r="AQ19" s="112">
        <v>2961.69</v>
      </c>
      <c r="AR19" s="112">
        <v>24273</v>
      </c>
      <c r="AS19" s="112">
        <v>21311.31</v>
      </c>
      <c r="AT19" s="112">
        <v>2961.69</v>
      </c>
      <c r="AU19" s="112">
        <v>24273</v>
      </c>
      <c r="AV19" s="84">
        <v>25</v>
      </c>
      <c r="AW19" s="84">
        <v>555</v>
      </c>
      <c r="AX19" s="84" t="s">
        <v>375</v>
      </c>
      <c r="AY19" s="108"/>
      <c r="AZ19" s="84"/>
      <c r="BA19" s="84"/>
      <c r="BB19" s="84" t="s">
        <v>376</v>
      </c>
      <c r="BC19" s="84"/>
      <c r="BD19" s="108"/>
      <c r="BE19" s="84">
        <v>0</v>
      </c>
      <c r="BF19" s="38" t="s">
        <v>332</v>
      </c>
      <c r="BG19" s="84" t="s">
        <v>501</v>
      </c>
      <c r="BH19" s="114" t="s">
        <v>510</v>
      </c>
      <c r="BI19" s="38" t="s">
        <v>110</v>
      </c>
      <c r="BJ19" s="85">
        <v>46094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553</v>
      </c>
    </row>
    <row r="20" spans="1:70" s="113" customFormat="1" ht="15" hidden="1" customHeight="1" x14ac:dyDescent="0.35">
      <c r="A20" s="84">
        <v>16</v>
      </c>
      <c r="B20" s="38" t="s">
        <v>259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95812</v>
      </c>
      <c r="J20" s="38" t="s">
        <v>335</v>
      </c>
      <c r="K20" s="84">
        <v>95812</v>
      </c>
      <c r="L20" s="84" t="s">
        <v>261</v>
      </c>
      <c r="M20" s="38" t="s">
        <v>262</v>
      </c>
      <c r="N20" s="84">
        <v>147013</v>
      </c>
      <c r="O20" s="84" t="s">
        <v>336</v>
      </c>
      <c r="P20" s="84">
        <v>198473</v>
      </c>
      <c r="Q20" s="38" t="s">
        <v>337</v>
      </c>
      <c r="R20" s="38" t="s">
        <v>265</v>
      </c>
      <c r="S20" s="84" t="s">
        <v>338</v>
      </c>
      <c r="T20" s="84" t="s">
        <v>338</v>
      </c>
      <c r="U20" s="84" t="s">
        <v>267</v>
      </c>
      <c r="V20" s="84" t="s">
        <v>268</v>
      </c>
      <c r="W20" s="84">
        <v>541</v>
      </c>
      <c r="X20" s="38" t="s">
        <v>339</v>
      </c>
      <c r="Y20" s="84">
        <v>354914196</v>
      </c>
      <c r="Z20" s="38" t="s">
        <v>340</v>
      </c>
      <c r="AA20" s="108" t="s">
        <v>442</v>
      </c>
      <c r="AB20" s="84">
        <v>42000</v>
      </c>
      <c r="AC20" s="108" t="s">
        <v>443</v>
      </c>
      <c r="AD20" s="84">
        <v>24</v>
      </c>
      <c r="AE20" s="84" t="s">
        <v>272</v>
      </c>
      <c r="AF20" s="84" t="s">
        <v>444</v>
      </c>
      <c r="AG20" s="108" t="s">
        <v>445</v>
      </c>
      <c r="AH20" s="84" t="s">
        <v>389</v>
      </c>
      <c r="AI20" s="108" t="s">
        <v>446</v>
      </c>
      <c r="AJ20" s="84">
        <v>2240</v>
      </c>
      <c r="AK20" s="84">
        <v>2240</v>
      </c>
      <c r="AL20" s="108" t="s">
        <v>447</v>
      </c>
      <c r="AM20" s="84">
        <v>21686.560000000001</v>
      </c>
      <c r="AN20" s="112">
        <v>9673.44</v>
      </c>
      <c r="AO20" s="112">
        <v>31360</v>
      </c>
      <c r="AP20" s="112">
        <v>20313.439999999999</v>
      </c>
      <c r="AQ20" s="112">
        <v>2440.56</v>
      </c>
      <c r="AR20" s="112">
        <v>22754</v>
      </c>
      <c r="AS20" s="112">
        <v>20313.439999999999</v>
      </c>
      <c r="AT20" s="112">
        <v>2440.56</v>
      </c>
      <c r="AU20" s="112">
        <v>22754</v>
      </c>
      <c r="AV20" s="84">
        <v>25</v>
      </c>
      <c r="AW20" s="84">
        <v>306</v>
      </c>
      <c r="AX20" s="84" t="s">
        <v>375</v>
      </c>
      <c r="AY20" s="108"/>
      <c r="AZ20" s="84"/>
      <c r="BA20" s="84"/>
      <c r="BB20" s="84" t="s">
        <v>376</v>
      </c>
      <c r="BC20" s="84"/>
      <c r="BD20" s="108"/>
      <c r="BE20" s="84">
        <v>0</v>
      </c>
      <c r="BF20" s="38" t="s">
        <v>338</v>
      </c>
      <c r="BG20" s="84" t="s">
        <v>502</v>
      </c>
      <c r="BH20" s="114" t="s">
        <v>510</v>
      </c>
      <c r="BI20" s="38" t="s">
        <v>110</v>
      </c>
      <c r="BJ20" s="85">
        <v>46096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559</v>
      </c>
    </row>
    <row r="21" spans="1:70" s="113" customFormat="1" ht="15" hidden="1" customHeight="1" x14ac:dyDescent="0.35">
      <c r="A21" s="84">
        <v>17</v>
      </c>
      <c r="B21" s="38" t="s">
        <v>259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95325</v>
      </c>
      <c r="J21" s="38" t="s">
        <v>341</v>
      </c>
      <c r="K21" s="84">
        <v>95325</v>
      </c>
      <c r="L21" s="84" t="s">
        <v>261</v>
      </c>
      <c r="M21" s="38" t="s">
        <v>262</v>
      </c>
      <c r="N21" s="84">
        <v>160027</v>
      </c>
      <c r="O21" s="84" t="s">
        <v>342</v>
      </c>
      <c r="P21" s="84">
        <v>214633</v>
      </c>
      <c r="Q21" s="38" t="s">
        <v>343</v>
      </c>
      <c r="R21" s="38" t="s">
        <v>265</v>
      </c>
      <c r="S21" s="84" t="s">
        <v>344</v>
      </c>
      <c r="T21" s="84" t="s">
        <v>344</v>
      </c>
      <c r="U21" s="84" t="s">
        <v>275</v>
      </c>
      <c r="V21" s="84" t="s">
        <v>268</v>
      </c>
      <c r="W21" s="84">
        <v>541</v>
      </c>
      <c r="X21" s="38" t="s">
        <v>339</v>
      </c>
      <c r="Y21" s="84">
        <v>354979828</v>
      </c>
      <c r="Z21" s="38" t="s">
        <v>345</v>
      </c>
      <c r="AA21" s="108" t="s">
        <v>448</v>
      </c>
      <c r="AB21" s="84">
        <v>42000</v>
      </c>
      <c r="AC21" s="108" t="s">
        <v>449</v>
      </c>
      <c r="AD21" s="84">
        <v>24</v>
      </c>
      <c r="AE21" s="84" t="s">
        <v>272</v>
      </c>
      <c r="AF21" s="84" t="s">
        <v>450</v>
      </c>
      <c r="AG21" s="108" t="s">
        <v>451</v>
      </c>
      <c r="AH21" s="84" t="s">
        <v>389</v>
      </c>
      <c r="AI21" s="108" t="s">
        <v>452</v>
      </c>
      <c r="AJ21" s="84">
        <v>2240</v>
      </c>
      <c r="AK21" s="84">
        <v>2240</v>
      </c>
      <c r="AL21" s="108" t="s">
        <v>453</v>
      </c>
      <c r="AM21" s="84">
        <v>13235.28</v>
      </c>
      <c r="AN21" s="112">
        <v>6924.72</v>
      </c>
      <c r="AO21" s="112">
        <v>20160</v>
      </c>
      <c r="AP21" s="112">
        <v>28764.720000000001</v>
      </c>
      <c r="AQ21" s="112">
        <v>4963.28</v>
      </c>
      <c r="AR21" s="112">
        <v>33728</v>
      </c>
      <c r="AS21" s="112">
        <v>28764.720000000001</v>
      </c>
      <c r="AT21" s="112">
        <v>4963.28</v>
      </c>
      <c r="AU21" s="112">
        <v>33728</v>
      </c>
      <c r="AV21" s="84">
        <v>25</v>
      </c>
      <c r="AW21" s="84">
        <v>462</v>
      </c>
      <c r="AX21" s="84" t="s">
        <v>375</v>
      </c>
      <c r="AY21" s="108"/>
      <c r="AZ21" s="84"/>
      <c r="BA21" s="84"/>
      <c r="BB21" s="84" t="s">
        <v>376</v>
      </c>
      <c r="BC21" s="84"/>
      <c r="BD21" s="108"/>
      <c r="BE21" s="84">
        <v>0</v>
      </c>
      <c r="BF21" s="38" t="s">
        <v>344</v>
      </c>
      <c r="BG21" s="84" t="s">
        <v>503</v>
      </c>
      <c r="BH21" s="114" t="s">
        <v>510</v>
      </c>
      <c r="BI21" s="38" t="s">
        <v>110</v>
      </c>
      <c r="BJ21" s="85">
        <v>46095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560</v>
      </c>
    </row>
    <row r="22" spans="1:70" s="113" customFormat="1" ht="15" hidden="1" customHeight="1" x14ac:dyDescent="0.35">
      <c r="A22" s="84">
        <v>18</v>
      </c>
      <c r="B22" s="38" t="s">
        <v>259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89457</v>
      </c>
      <c r="J22" s="38" t="s">
        <v>278</v>
      </c>
      <c r="K22" s="84">
        <v>89457</v>
      </c>
      <c r="L22" s="84" t="s">
        <v>261</v>
      </c>
      <c r="M22" s="38" t="s">
        <v>262</v>
      </c>
      <c r="N22" s="84">
        <v>150411</v>
      </c>
      <c r="O22" s="84" t="s">
        <v>279</v>
      </c>
      <c r="P22" s="84">
        <v>202877</v>
      </c>
      <c r="Q22" s="38" t="s">
        <v>280</v>
      </c>
      <c r="R22" s="38" t="s">
        <v>265</v>
      </c>
      <c r="S22" s="84" t="s">
        <v>346</v>
      </c>
      <c r="T22" s="84" t="s">
        <v>346</v>
      </c>
      <c r="U22" s="84" t="s">
        <v>275</v>
      </c>
      <c r="V22" s="84" t="s">
        <v>268</v>
      </c>
      <c r="W22" s="84">
        <v>541</v>
      </c>
      <c r="X22" s="38" t="s">
        <v>300</v>
      </c>
      <c r="Y22" s="84">
        <v>355299300</v>
      </c>
      <c r="Z22" s="38" t="s">
        <v>347</v>
      </c>
      <c r="AA22" s="108" t="s">
        <v>454</v>
      </c>
      <c r="AB22" s="84">
        <v>42000</v>
      </c>
      <c r="AC22" s="108" t="s">
        <v>386</v>
      </c>
      <c r="AD22" s="84">
        <v>24</v>
      </c>
      <c r="AE22" s="84" t="s">
        <v>272</v>
      </c>
      <c r="AF22" s="84" t="s">
        <v>455</v>
      </c>
      <c r="AG22" s="108" t="s">
        <v>456</v>
      </c>
      <c r="AH22" s="84" t="s">
        <v>389</v>
      </c>
      <c r="AI22" s="108" t="s">
        <v>457</v>
      </c>
      <c r="AJ22" s="84">
        <v>2240</v>
      </c>
      <c r="AK22" s="84">
        <v>2240</v>
      </c>
      <c r="AL22" s="108" t="s">
        <v>458</v>
      </c>
      <c r="AM22" s="84">
        <v>22950.35</v>
      </c>
      <c r="AN22" s="112">
        <v>10649.65</v>
      </c>
      <c r="AO22" s="112">
        <v>33600</v>
      </c>
      <c r="AP22" s="112">
        <v>19049.650000000001</v>
      </c>
      <c r="AQ22" s="112">
        <v>2124.35</v>
      </c>
      <c r="AR22" s="112">
        <v>21174</v>
      </c>
      <c r="AS22" s="112">
        <v>19049.650000000001</v>
      </c>
      <c r="AT22" s="112">
        <v>2124.35</v>
      </c>
      <c r="AU22" s="112">
        <v>21174</v>
      </c>
      <c r="AV22" s="84">
        <v>24</v>
      </c>
      <c r="AW22" s="84">
        <v>246</v>
      </c>
      <c r="AX22" s="84" t="s">
        <v>375</v>
      </c>
      <c r="AY22" s="108"/>
      <c r="AZ22" s="84"/>
      <c r="BA22" s="84"/>
      <c r="BB22" s="84" t="s">
        <v>376</v>
      </c>
      <c r="BC22" s="84"/>
      <c r="BD22" s="108"/>
      <c r="BE22" s="84">
        <v>0</v>
      </c>
      <c r="BF22" s="38" t="s">
        <v>346</v>
      </c>
      <c r="BG22" s="84" t="s">
        <v>504</v>
      </c>
      <c r="BH22" s="114" t="s">
        <v>510</v>
      </c>
      <c r="BI22" s="38" t="s">
        <v>110</v>
      </c>
      <c r="BJ22" s="85">
        <v>46094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552</v>
      </c>
    </row>
    <row r="23" spans="1:70" s="113" customFormat="1" ht="15" hidden="1" customHeight="1" x14ac:dyDescent="0.35">
      <c r="A23" s="84">
        <v>19</v>
      </c>
      <c r="B23" s="38" t="s">
        <v>259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88339</v>
      </c>
      <c r="J23" s="38" t="s">
        <v>348</v>
      </c>
      <c r="K23" s="84">
        <v>88339</v>
      </c>
      <c r="L23" s="84" t="s">
        <v>261</v>
      </c>
      <c r="M23" s="38" t="s">
        <v>262</v>
      </c>
      <c r="N23" s="84">
        <v>148280</v>
      </c>
      <c r="O23" s="84" t="s">
        <v>349</v>
      </c>
      <c r="P23" s="84">
        <v>200123</v>
      </c>
      <c r="Q23" s="38" t="s">
        <v>350</v>
      </c>
      <c r="R23" s="38" t="s">
        <v>265</v>
      </c>
      <c r="S23" s="84" t="s">
        <v>351</v>
      </c>
      <c r="T23" s="84" t="s">
        <v>351</v>
      </c>
      <c r="U23" s="84" t="s">
        <v>294</v>
      </c>
      <c r="V23" s="84" t="s">
        <v>268</v>
      </c>
      <c r="W23" s="84">
        <v>0</v>
      </c>
      <c r="X23" s="38" t="s">
        <v>269</v>
      </c>
      <c r="Y23" s="84">
        <v>355449722</v>
      </c>
      <c r="Z23" s="38" t="s">
        <v>352</v>
      </c>
      <c r="AA23" s="108" t="s">
        <v>459</v>
      </c>
      <c r="AB23" s="84">
        <v>80000</v>
      </c>
      <c r="AC23" s="108" t="s">
        <v>449</v>
      </c>
      <c r="AD23" s="84">
        <v>24</v>
      </c>
      <c r="AE23" s="84" t="s">
        <v>369</v>
      </c>
      <c r="AF23" s="84" t="s">
        <v>370</v>
      </c>
      <c r="AG23" s="108" t="s">
        <v>460</v>
      </c>
      <c r="AH23" s="84" t="s">
        <v>372</v>
      </c>
      <c r="AI23" s="108" t="s">
        <v>461</v>
      </c>
      <c r="AJ23" s="84">
        <v>4270</v>
      </c>
      <c r="AK23" s="84">
        <v>4270</v>
      </c>
      <c r="AL23" s="108" t="s">
        <v>462</v>
      </c>
      <c r="AM23" s="84">
        <v>75731.66</v>
      </c>
      <c r="AN23" s="112">
        <v>22559.34</v>
      </c>
      <c r="AO23" s="112">
        <v>98291</v>
      </c>
      <c r="AP23" s="112">
        <v>4268.34</v>
      </c>
      <c r="AQ23" s="112">
        <v>1.66</v>
      </c>
      <c r="AR23" s="112">
        <v>4270</v>
      </c>
      <c r="AS23" s="112">
        <v>4268.34</v>
      </c>
      <c r="AT23" s="112">
        <v>1.66</v>
      </c>
      <c r="AU23" s="112">
        <v>4270</v>
      </c>
      <c r="AV23" s="84">
        <v>24</v>
      </c>
      <c r="AW23" s="84">
        <v>7</v>
      </c>
      <c r="AX23" s="84" t="s">
        <v>463</v>
      </c>
      <c r="AY23" s="108"/>
      <c r="AZ23" s="84"/>
      <c r="BA23" s="84"/>
      <c r="BB23" s="84" t="s">
        <v>376</v>
      </c>
      <c r="BC23" s="84"/>
      <c r="BD23" s="108"/>
      <c r="BE23" s="84">
        <v>0</v>
      </c>
      <c r="BF23" s="38" t="s">
        <v>351</v>
      </c>
      <c r="BG23" s="84" t="s">
        <v>505</v>
      </c>
      <c r="BH23" s="114" t="s">
        <v>510</v>
      </c>
      <c r="BI23" s="38" t="s">
        <v>110</v>
      </c>
      <c r="BJ23" s="85">
        <v>46095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561</v>
      </c>
    </row>
    <row r="24" spans="1:70" s="113" customFormat="1" ht="15" hidden="1" customHeight="1" x14ac:dyDescent="0.35">
      <c r="A24" s="84">
        <v>20</v>
      </c>
      <c r="B24" s="38" t="s">
        <v>259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95812</v>
      </c>
      <c r="J24" s="38" t="s">
        <v>335</v>
      </c>
      <c r="K24" s="84">
        <v>95812</v>
      </c>
      <c r="L24" s="84" t="s">
        <v>261</v>
      </c>
      <c r="M24" s="38" t="s">
        <v>262</v>
      </c>
      <c r="N24" s="84">
        <v>147013</v>
      </c>
      <c r="O24" s="84" t="s">
        <v>336</v>
      </c>
      <c r="P24" s="84">
        <v>198473</v>
      </c>
      <c r="Q24" s="38" t="s">
        <v>337</v>
      </c>
      <c r="R24" s="38" t="s">
        <v>265</v>
      </c>
      <c r="S24" s="84" t="s">
        <v>353</v>
      </c>
      <c r="T24" s="84" t="s">
        <v>353</v>
      </c>
      <c r="U24" s="84" t="s">
        <v>275</v>
      </c>
      <c r="V24" s="84" t="s">
        <v>276</v>
      </c>
      <c r="W24" s="84">
        <v>541</v>
      </c>
      <c r="X24" s="38" t="s">
        <v>300</v>
      </c>
      <c r="Y24" s="84">
        <v>355573224</v>
      </c>
      <c r="Z24" s="38" t="s">
        <v>354</v>
      </c>
      <c r="AA24" s="108" t="s">
        <v>464</v>
      </c>
      <c r="AB24" s="84">
        <v>42000</v>
      </c>
      <c r="AC24" s="108" t="s">
        <v>443</v>
      </c>
      <c r="AD24" s="84">
        <v>24</v>
      </c>
      <c r="AE24" s="84" t="s">
        <v>272</v>
      </c>
      <c r="AF24" s="84" t="s">
        <v>465</v>
      </c>
      <c r="AG24" s="108" t="s">
        <v>466</v>
      </c>
      <c r="AH24" s="84" t="s">
        <v>389</v>
      </c>
      <c r="AI24" s="108" t="s">
        <v>457</v>
      </c>
      <c r="AJ24" s="84">
        <v>2240</v>
      </c>
      <c r="AK24" s="84">
        <v>2240</v>
      </c>
      <c r="AL24" s="108" t="s">
        <v>467</v>
      </c>
      <c r="AM24" s="84">
        <v>13085.31</v>
      </c>
      <c r="AN24" s="112">
        <v>7074.69</v>
      </c>
      <c r="AO24" s="112">
        <v>20160</v>
      </c>
      <c r="AP24" s="112">
        <v>28914.69</v>
      </c>
      <c r="AQ24" s="112">
        <v>5105.3100000000004</v>
      </c>
      <c r="AR24" s="112">
        <v>34020</v>
      </c>
      <c r="AS24" s="112">
        <v>28914.69</v>
      </c>
      <c r="AT24" s="112">
        <v>5105.3100000000004</v>
      </c>
      <c r="AU24" s="112">
        <v>34020</v>
      </c>
      <c r="AV24" s="84">
        <v>24</v>
      </c>
      <c r="AW24" s="84">
        <v>426</v>
      </c>
      <c r="AX24" s="84" t="s">
        <v>375</v>
      </c>
      <c r="AY24" s="108"/>
      <c r="AZ24" s="84"/>
      <c r="BA24" s="84"/>
      <c r="BB24" s="84" t="s">
        <v>376</v>
      </c>
      <c r="BC24" s="84"/>
      <c r="BD24" s="108"/>
      <c r="BE24" s="84">
        <v>0</v>
      </c>
      <c r="BF24" s="38" t="s">
        <v>353</v>
      </c>
      <c r="BG24" s="84" t="s">
        <v>506</v>
      </c>
      <c r="BH24" s="114" t="s">
        <v>510</v>
      </c>
      <c r="BI24" s="38" t="s">
        <v>110</v>
      </c>
      <c r="BJ24" s="85">
        <v>46095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559</v>
      </c>
    </row>
    <row r="25" spans="1:70" s="113" customFormat="1" ht="15" hidden="1" customHeight="1" x14ac:dyDescent="0.35">
      <c r="A25" s="84">
        <v>21</v>
      </c>
      <c r="B25" s="38" t="s">
        <v>259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86008</v>
      </c>
      <c r="J25" s="38" t="s">
        <v>245</v>
      </c>
      <c r="K25" s="84">
        <v>86008</v>
      </c>
      <c r="L25" s="84" t="s">
        <v>261</v>
      </c>
      <c r="M25" s="38" t="s">
        <v>262</v>
      </c>
      <c r="N25" s="84">
        <v>146922</v>
      </c>
      <c r="O25" s="84" t="s">
        <v>355</v>
      </c>
      <c r="P25" s="84">
        <v>198354</v>
      </c>
      <c r="Q25" s="38" t="s">
        <v>356</v>
      </c>
      <c r="R25" s="38" t="s">
        <v>265</v>
      </c>
      <c r="S25" s="84" t="s">
        <v>357</v>
      </c>
      <c r="T25" s="84" t="s">
        <v>357</v>
      </c>
      <c r="U25" s="84" t="s">
        <v>275</v>
      </c>
      <c r="V25" s="84" t="s">
        <v>268</v>
      </c>
      <c r="W25" s="84">
        <v>541</v>
      </c>
      <c r="X25" s="38" t="s">
        <v>300</v>
      </c>
      <c r="Y25" s="84">
        <v>355616633</v>
      </c>
      <c r="Z25" s="38" t="s">
        <v>358</v>
      </c>
      <c r="AA25" s="108" t="s">
        <v>464</v>
      </c>
      <c r="AB25" s="84">
        <v>42000</v>
      </c>
      <c r="AC25" s="108" t="s">
        <v>378</v>
      </c>
      <c r="AD25" s="84">
        <v>24</v>
      </c>
      <c r="AE25" s="84" t="s">
        <v>272</v>
      </c>
      <c r="AF25" s="84" t="s">
        <v>465</v>
      </c>
      <c r="AG25" s="108" t="s">
        <v>466</v>
      </c>
      <c r="AH25" s="84" t="s">
        <v>389</v>
      </c>
      <c r="AI25" s="108" t="s">
        <v>468</v>
      </c>
      <c r="AJ25" s="84">
        <v>2240</v>
      </c>
      <c r="AK25" s="84">
        <v>2240</v>
      </c>
      <c r="AL25" s="108" t="s">
        <v>469</v>
      </c>
      <c r="AM25" s="84">
        <v>14646.12</v>
      </c>
      <c r="AN25" s="112">
        <v>7753.88</v>
      </c>
      <c r="AO25" s="112">
        <v>22400</v>
      </c>
      <c r="AP25" s="112">
        <v>27353.88</v>
      </c>
      <c r="AQ25" s="112">
        <v>4456.12</v>
      </c>
      <c r="AR25" s="112">
        <v>31810</v>
      </c>
      <c r="AS25" s="112">
        <v>27353.88</v>
      </c>
      <c r="AT25" s="112">
        <v>4456.12</v>
      </c>
      <c r="AU25" s="112">
        <v>31810</v>
      </c>
      <c r="AV25" s="84">
        <v>24</v>
      </c>
      <c r="AW25" s="84">
        <v>458</v>
      </c>
      <c r="AX25" s="84" t="s">
        <v>375</v>
      </c>
      <c r="AY25" s="108"/>
      <c r="AZ25" s="84"/>
      <c r="BA25" s="84"/>
      <c r="BB25" s="84" t="s">
        <v>376</v>
      </c>
      <c r="BC25" s="84"/>
      <c r="BD25" s="108"/>
      <c r="BE25" s="84">
        <v>0</v>
      </c>
      <c r="BF25" s="38" t="s">
        <v>357</v>
      </c>
      <c r="BG25" s="84" t="s">
        <v>507</v>
      </c>
      <c r="BH25" s="114" t="s">
        <v>510</v>
      </c>
      <c r="BI25" s="38" t="s">
        <v>110</v>
      </c>
      <c r="BJ25" s="85">
        <v>46095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560</v>
      </c>
    </row>
    <row r="26" spans="1:70" s="113" customFormat="1" ht="15" hidden="1" customHeight="1" x14ac:dyDescent="0.35">
      <c r="A26" s="84">
        <v>22</v>
      </c>
      <c r="B26" s="38" t="s">
        <v>259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85940</v>
      </c>
      <c r="J26" s="38" t="s">
        <v>317</v>
      </c>
      <c r="K26" s="84">
        <v>85940</v>
      </c>
      <c r="L26" s="84" t="s">
        <v>261</v>
      </c>
      <c r="M26" s="38" t="s">
        <v>262</v>
      </c>
      <c r="N26" s="84">
        <v>162258</v>
      </c>
      <c r="O26" s="84" t="s">
        <v>318</v>
      </c>
      <c r="P26" s="84">
        <v>217609</v>
      </c>
      <c r="Q26" s="38" t="s">
        <v>319</v>
      </c>
      <c r="R26" s="38" t="s">
        <v>265</v>
      </c>
      <c r="S26" s="84" t="s">
        <v>359</v>
      </c>
      <c r="T26" s="84" t="s">
        <v>359</v>
      </c>
      <c r="U26" s="84" t="s">
        <v>275</v>
      </c>
      <c r="V26" s="84" t="s">
        <v>268</v>
      </c>
      <c r="W26" s="84">
        <v>0</v>
      </c>
      <c r="X26" s="38" t="s">
        <v>360</v>
      </c>
      <c r="Y26" s="84">
        <v>355864911</v>
      </c>
      <c r="Z26" s="38" t="s">
        <v>361</v>
      </c>
      <c r="AA26" s="108" t="s">
        <v>470</v>
      </c>
      <c r="AB26" s="84">
        <v>42000</v>
      </c>
      <c r="AC26" s="108" t="s">
        <v>368</v>
      </c>
      <c r="AD26" s="84">
        <v>24</v>
      </c>
      <c r="AE26" s="84" t="s">
        <v>272</v>
      </c>
      <c r="AF26" s="84" t="s">
        <v>471</v>
      </c>
      <c r="AG26" s="108" t="s">
        <v>472</v>
      </c>
      <c r="AH26" s="84" t="s">
        <v>473</v>
      </c>
      <c r="AI26" s="108" t="s">
        <v>474</v>
      </c>
      <c r="AJ26" s="84">
        <v>2240</v>
      </c>
      <c r="AK26" s="84">
        <v>2240</v>
      </c>
      <c r="AL26" s="108" t="s">
        <v>475</v>
      </c>
      <c r="AM26" s="84">
        <v>35914.76</v>
      </c>
      <c r="AN26" s="112">
        <v>11125.24</v>
      </c>
      <c r="AO26" s="112">
        <v>47040</v>
      </c>
      <c r="AP26" s="112">
        <v>6085.24</v>
      </c>
      <c r="AQ26" s="112">
        <v>257.76</v>
      </c>
      <c r="AR26" s="112">
        <v>6343</v>
      </c>
      <c r="AS26" s="112">
        <v>6085.24</v>
      </c>
      <c r="AT26" s="112">
        <v>257.76</v>
      </c>
      <c r="AU26" s="112">
        <v>6343</v>
      </c>
      <c r="AV26" s="84">
        <v>24</v>
      </c>
      <c r="AW26" s="84">
        <v>219</v>
      </c>
      <c r="AX26" s="84" t="s">
        <v>375</v>
      </c>
      <c r="AY26" s="108"/>
      <c r="AZ26" s="84"/>
      <c r="BA26" s="84"/>
      <c r="BB26" s="84" t="s">
        <v>376</v>
      </c>
      <c r="BC26" s="84"/>
      <c r="BD26" s="108"/>
      <c r="BE26" s="84">
        <v>0</v>
      </c>
      <c r="BF26" s="38" t="s">
        <v>359</v>
      </c>
      <c r="BG26" s="84" t="s">
        <v>508</v>
      </c>
      <c r="BH26" s="114" t="s">
        <v>510</v>
      </c>
      <c r="BI26" s="38" t="s">
        <v>110</v>
      </c>
      <c r="BJ26" s="85">
        <v>46095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552</v>
      </c>
    </row>
    <row r="27" spans="1:70" s="113" customFormat="1" ht="15" hidden="1" customHeight="1" x14ac:dyDescent="0.35">
      <c r="A27" s="84">
        <v>23</v>
      </c>
      <c r="B27" s="38" t="s">
        <v>259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85976</v>
      </c>
      <c r="J27" s="38" t="s">
        <v>284</v>
      </c>
      <c r="K27" s="84">
        <v>85976</v>
      </c>
      <c r="L27" s="84" t="s">
        <v>261</v>
      </c>
      <c r="M27" s="38" t="s">
        <v>262</v>
      </c>
      <c r="N27" s="84">
        <v>160802</v>
      </c>
      <c r="O27" s="84" t="s">
        <v>362</v>
      </c>
      <c r="P27" s="84">
        <v>215681</v>
      </c>
      <c r="Q27" s="38" t="s">
        <v>363</v>
      </c>
      <c r="R27" s="38" t="s">
        <v>265</v>
      </c>
      <c r="S27" s="84" t="s">
        <v>364</v>
      </c>
      <c r="T27" s="84" t="s">
        <v>364</v>
      </c>
      <c r="U27" s="84" t="s">
        <v>275</v>
      </c>
      <c r="V27" s="84" t="s">
        <v>268</v>
      </c>
      <c r="W27" s="84">
        <v>0</v>
      </c>
      <c r="X27" s="38" t="s">
        <v>365</v>
      </c>
      <c r="Y27" s="84">
        <v>357883447</v>
      </c>
      <c r="Z27" s="38" t="s">
        <v>366</v>
      </c>
      <c r="AA27" s="108" t="s">
        <v>476</v>
      </c>
      <c r="AB27" s="84">
        <v>42000</v>
      </c>
      <c r="AC27" s="108" t="s">
        <v>368</v>
      </c>
      <c r="AD27" s="84">
        <v>24</v>
      </c>
      <c r="AE27" s="84" t="s">
        <v>477</v>
      </c>
      <c r="AF27" s="84" t="s">
        <v>478</v>
      </c>
      <c r="AG27" s="108" t="s">
        <v>479</v>
      </c>
      <c r="AH27" s="84" t="s">
        <v>473</v>
      </c>
      <c r="AI27" s="108" t="s">
        <v>480</v>
      </c>
      <c r="AJ27" s="84">
        <v>2240</v>
      </c>
      <c r="AK27" s="84">
        <v>2240</v>
      </c>
      <c r="AL27" s="108" t="s">
        <v>481</v>
      </c>
      <c r="AM27" s="84">
        <v>20171.37</v>
      </c>
      <c r="AN27" s="112">
        <v>8948.6299999999992</v>
      </c>
      <c r="AO27" s="112">
        <v>29120</v>
      </c>
      <c r="AP27" s="112">
        <v>21828.63</v>
      </c>
      <c r="AQ27" s="112">
        <v>2861.37</v>
      </c>
      <c r="AR27" s="112">
        <v>24690</v>
      </c>
      <c r="AS27" s="112">
        <v>11269.15</v>
      </c>
      <c r="AT27" s="112">
        <v>2170.85</v>
      </c>
      <c r="AU27" s="112">
        <v>13440</v>
      </c>
      <c r="AV27" s="84">
        <v>19</v>
      </c>
      <c r="AW27" s="84">
        <v>156</v>
      </c>
      <c r="AX27" s="84" t="s">
        <v>482</v>
      </c>
      <c r="AY27" s="108"/>
      <c r="AZ27" s="84"/>
      <c r="BA27" s="84"/>
      <c r="BB27" s="84" t="s">
        <v>376</v>
      </c>
      <c r="BC27" s="84"/>
      <c r="BD27" s="108"/>
      <c r="BE27" s="84">
        <v>0</v>
      </c>
      <c r="BF27" s="38" t="s">
        <v>364</v>
      </c>
      <c r="BG27" s="84" t="s">
        <v>509</v>
      </c>
      <c r="BH27" s="114" t="s">
        <v>510</v>
      </c>
      <c r="BI27" s="38" t="s">
        <v>110</v>
      </c>
      <c r="BJ27" s="85">
        <v>46095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552</v>
      </c>
    </row>
    <row r="28" spans="1:70" s="113" customFormat="1" ht="15" hidden="1" customHeight="1" x14ac:dyDescent="0.35">
      <c r="A28" s="84">
        <v>24</v>
      </c>
      <c r="B28" s="38" t="s">
        <v>259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89457</v>
      </c>
      <c r="J28" s="38" t="s">
        <v>278</v>
      </c>
      <c r="K28" s="84">
        <v>89457</v>
      </c>
      <c r="L28" s="84" t="s">
        <v>261</v>
      </c>
      <c r="M28" s="38" t="s">
        <v>262</v>
      </c>
      <c r="N28" s="84">
        <v>150411</v>
      </c>
      <c r="O28" s="84" t="s">
        <v>279</v>
      </c>
      <c r="P28" s="84">
        <v>202877</v>
      </c>
      <c r="Q28" s="38" t="s">
        <v>280</v>
      </c>
      <c r="R28" s="38" t="s">
        <v>331</v>
      </c>
      <c r="S28" s="84" t="s">
        <v>315</v>
      </c>
      <c r="T28" s="84" t="s">
        <v>315</v>
      </c>
      <c r="U28" s="84" t="s">
        <v>275</v>
      </c>
      <c r="V28" s="84" t="s">
        <v>268</v>
      </c>
      <c r="W28" s="84">
        <v>0</v>
      </c>
      <c r="X28" s="38" t="s">
        <v>360</v>
      </c>
      <c r="Y28" s="84">
        <v>358940749</v>
      </c>
      <c r="Z28" s="38" t="s">
        <v>316</v>
      </c>
      <c r="AA28" s="108" t="s">
        <v>483</v>
      </c>
      <c r="AB28" s="84">
        <v>30000</v>
      </c>
      <c r="AC28" s="108" t="s">
        <v>386</v>
      </c>
      <c r="AD28" s="84">
        <v>18</v>
      </c>
      <c r="AE28" s="84" t="s">
        <v>484</v>
      </c>
      <c r="AF28" s="84" t="s">
        <v>422</v>
      </c>
      <c r="AG28" s="108" t="s">
        <v>423</v>
      </c>
      <c r="AH28" s="84" t="s">
        <v>389</v>
      </c>
      <c r="AI28" s="108" t="s">
        <v>485</v>
      </c>
      <c r="AJ28" s="84">
        <v>2010</v>
      </c>
      <c r="AK28" s="84">
        <v>2010</v>
      </c>
      <c r="AL28" s="108" t="s">
        <v>486</v>
      </c>
      <c r="AM28" s="84">
        <v>20608.13</v>
      </c>
      <c r="AN28" s="112">
        <v>5521.87</v>
      </c>
      <c r="AO28" s="112">
        <v>26130</v>
      </c>
      <c r="AP28" s="112">
        <v>9391.8700000000008</v>
      </c>
      <c r="AQ28" s="112">
        <v>595.13</v>
      </c>
      <c r="AR28" s="112">
        <v>9987</v>
      </c>
      <c r="AS28" s="112">
        <v>5553.74</v>
      </c>
      <c r="AT28" s="112">
        <v>476.26</v>
      </c>
      <c r="AU28" s="112">
        <v>6030</v>
      </c>
      <c r="AV28" s="84">
        <v>16</v>
      </c>
      <c r="AW28" s="84">
        <v>120</v>
      </c>
      <c r="AX28" s="84" t="s">
        <v>427</v>
      </c>
      <c r="AY28" s="108"/>
      <c r="AZ28" s="84"/>
      <c r="BA28" s="84"/>
      <c r="BB28" s="84" t="s">
        <v>376</v>
      </c>
      <c r="BC28" s="84"/>
      <c r="BD28" s="108"/>
      <c r="BE28" s="84">
        <v>0</v>
      </c>
      <c r="BF28" s="38" t="s">
        <v>315</v>
      </c>
      <c r="BG28" s="84" t="s">
        <v>497</v>
      </c>
      <c r="BH28" s="114" t="s">
        <v>510</v>
      </c>
      <c r="BI28" s="38" t="s">
        <v>110</v>
      </c>
      <c r="BJ28" s="85">
        <v>46095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552</v>
      </c>
    </row>
    <row r="29" spans="1:70" s="113" customFormat="1" ht="15" customHeight="1" x14ac:dyDescent="0.35">
      <c r="A29" s="84">
        <v>25</v>
      </c>
      <c r="B29" s="38" t="s">
        <v>259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95293</v>
      </c>
      <c r="J29" s="38" t="s">
        <v>511</v>
      </c>
      <c r="K29" s="84">
        <v>95293</v>
      </c>
      <c r="L29" s="84" t="s">
        <v>512</v>
      </c>
      <c r="M29" s="38" t="s">
        <v>513</v>
      </c>
      <c r="N29" s="84">
        <v>159946</v>
      </c>
      <c r="O29" s="84" t="s">
        <v>514</v>
      </c>
      <c r="P29" s="84">
        <v>424158</v>
      </c>
      <c r="Q29" s="38" t="s">
        <v>515</v>
      </c>
      <c r="R29" s="38" t="s">
        <v>265</v>
      </c>
      <c r="S29" s="84" t="s">
        <v>516</v>
      </c>
      <c r="T29" s="84" t="s">
        <v>516</v>
      </c>
      <c r="U29" s="84" t="s">
        <v>310</v>
      </c>
      <c r="V29" s="84" t="s">
        <v>268</v>
      </c>
      <c r="W29" s="84">
        <v>541</v>
      </c>
      <c r="X29" s="38" t="s">
        <v>269</v>
      </c>
      <c r="Y29" s="84">
        <v>353232527</v>
      </c>
      <c r="Z29" s="38" t="s">
        <v>517</v>
      </c>
      <c r="AA29" s="108" t="s">
        <v>519</v>
      </c>
      <c r="AB29" s="84">
        <v>42000</v>
      </c>
      <c r="AC29" s="108" t="s">
        <v>378</v>
      </c>
      <c r="AD29" s="84">
        <v>24</v>
      </c>
      <c r="AE29" s="84" t="s">
        <v>272</v>
      </c>
      <c r="AF29" s="84" t="s">
        <v>520</v>
      </c>
      <c r="AG29" s="108" t="s">
        <v>521</v>
      </c>
      <c r="AH29" s="84" t="s">
        <v>389</v>
      </c>
      <c r="AI29" s="108" t="s">
        <v>522</v>
      </c>
      <c r="AJ29" s="84">
        <v>2240</v>
      </c>
      <c r="AK29" s="84">
        <v>2240</v>
      </c>
      <c r="AL29" s="108" t="s">
        <v>523</v>
      </c>
      <c r="AM29" s="84">
        <v>37579.49</v>
      </c>
      <c r="AN29" s="112">
        <v>11975.51</v>
      </c>
      <c r="AO29" s="112">
        <v>49555</v>
      </c>
      <c r="AP29" s="112">
        <v>4420.51</v>
      </c>
      <c r="AQ29" s="112">
        <v>59.49</v>
      </c>
      <c r="AR29" s="112">
        <v>4480</v>
      </c>
      <c r="AS29" s="112">
        <v>4420.51</v>
      </c>
      <c r="AT29" s="112">
        <v>59.49</v>
      </c>
      <c r="AU29" s="112">
        <v>4480</v>
      </c>
      <c r="AV29" s="84">
        <v>30</v>
      </c>
      <c r="AW29" s="84">
        <v>185</v>
      </c>
      <c r="AX29" s="84" t="s">
        <v>375</v>
      </c>
      <c r="AY29" s="108"/>
      <c r="AZ29" s="84"/>
      <c r="BA29" s="84"/>
      <c r="BB29" s="84" t="s">
        <v>376</v>
      </c>
      <c r="BC29" s="84"/>
      <c r="BD29" s="108" t="s">
        <v>526</v>
      </c>
      <c r="BE29" s="84">
        <v>42000</v>
      </c>
      <c r="BF29" s="38" t="s">
        <v>516</v>
      </c>
      <c r="BG29" s="84" t="s">
        <v>518</v>
      </c>
      <c r="BH29" s="114" t="s">
        <v>510</v>
      </c>
      <c r="BI29" s="38" t="s">
        <v>110</v>
      </c>
      <c r="BJ29" s="85">
        <v>46095</v>
      </c>
      <c r="BK29" s="84"/>
      <c r="BL29" s="38" t="s">
        <v>114</v>
      </c>
      <c r="BM29" s="115" t="s">
        <v>119</v>
      </c>
      <c r="BN29" s="116" t="s">
        <v>199</v>
      </c>
      <c r="BO29" s="84" t="s">
        <v>241</v>
      </c>
      <c r="BP29" s="84">
        <v>4480</v>
      </c>
      <c r="BQ29" s="117" t="s">
        <v>201</v>
      </c>
      <c r="BR29" s="129" t="s">
        <v>562</v>
      </c>
    </row>
    <row r="30" spans="1:70" s="113" customFormat="1" ht="15" customHeight="1" x14ac:dyDescent="0.35">
      <c r="A30" s="84">
        <v>26</v>
      </c>
      <c r="B30" s="38" t="s">
        <v>259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95293</v>
      </c>
      <c r="J30" s="38" t="s">
        <v>511</v>
      </c>
      <c r="K30" s="84">
        <v>95293</v>
      </c>
      <c r="L30" s="84" t="s">
        <v>512</v>
      </c>
      <c r="M30" s="38" t="s">
        <v>513</v>
      </c>
      <c r="N30" s="84">
        <v>159946</v>
      </c>
      <c r="O30" s="84" t="s">
        <v>514</v>
      </c>
      <c r="P30" s="84">
        <v>424158</v>
      </c>
      <c r="Q30" s="38" t="s">
        <v>515</v>
      </c>
      <c r="R30" s="38" t="s">
        <v>331</v>
      </c>
      <c r="S30" s="84" t="s">
        <v>516</v>
      </c>
      <c r="T30" s="84" t="s">
        <v>516</v>
      </c>
      <c r="U30" s="84" t="s">
        <v>310</v>
      </c>
      <c r="V30" s="84" t="s">
        <v>268</v>
      </c>
      <c r="W30" s="84">
        <v>0</v>
      </c>
      <c r="X30" s="38" t="s">
        <v>269</v>
      </c>
      <c r="Y30" s="84">
        <v>356234947</v>
      </c>
      <c r="Z30" s="38" t="s">
        <v>517</v>
      </c>
      <c r="AA30" s="108" t="s">
        <v>524</v>
      </c>
      <c r="AB30" s="84">
        <v>30000</v>
      </c>
      <c r="AC30" s="108" t="s">
        <v>378</v>
      </c>
      <c r="AD30" s="84">
        <v>18</v>
      </c>
      <c r="AE30" s="84" t="s">
        <v>437</v>
      </c>
      <c r="AF30" s="84" t="s">
        <v>520</v>
      </c>
      <c r="AG30" s="108" t="s">
        <v>521</v>
      </c>
      <c r="AH30" s="84" t="s">
        <v>389</v>
      </c>
      <c r="AI30" s="108" t="s">
        <v>525</v>
      </c>
      <c r="AJ30" s="84">
        <v>2020</v>
      </c>
      <c r="AK30" s="84">
        <v>2020</v>
      </c>
      <c r="AL30" s="108" t="s">
        <v>523</v>
      </c>
      <c r="AM30" s="84">
        <v>27790.93</v>
      </c>
      <c r="AN30" s="112">
        <v>6549.07</v>
      </c>
      <c r="AO30" s="112">
        <v>34340</v>
      </c>
      <c r="AP30" s="112">
        <v>2209.0700000000002</v>
      </c>
      <c r="AQ30" s="112">
        <v>53.93</v>
      </c>
      <c r="AR30" s="112">
        <v>2263</v>
      </c>
      <c r="AS30" s="112">
        <v>2209.0700000000002</v>
      </c>
      <c r="AT30" s="112">
        <v>53.93</v>
      </c>
      <c r="AU30" s="112">
        <v>2263</v>
      </c>
      <c r="AV30" s="84">
        <v>23</v>
      </c>
      <c r="AW30" s="84">
        <v>185</v>
      </c>
      <c r="AX30" s="84" t="s">
        <v>375</v>
      </c>
      <c r="AY30" s="108"/>
      <c r="AZ30" s="84"/>
      <c r="BA30" s="84"/>
      <c r="BB30" s="84" t="s">
        <v>376</v>
      </c>
      <c r="BC30" s="84"/>
      <c r="BD30" s="108" t="s">
        <v>526</v>
      </c>
      <c r="BE30" s="84">
        <v>30000</v>
      </c>
      <c r="BF30" s="38" t="s">
        <v>516</v>
      </c>
      <c r="BG30" s="84" t="s">
        <v>518</v>
      </c>
      <c r="BH30" s="114" t="s">
        <v>510</v>
      </c>
      <c r="BI30" s="38" t="s">
        <v>110</v>
      </c>
      <c r="BJ30" s="85">
        <v>46095</v>
      </c>
      <c r="BK30" s="84"/>
      <c r="BL30" s="38" t="s">
        <v>114</v>
      </c>
      <c r="BM30" s="115" t="s">
        <v>119</v>
      </c>
      <c r="BN30" s="116" t="s">
        <v>199</v>
      </c>
      <c r="BO30" s="84" t="s">
        <v>241</v>
      </c>
      <c r="BP30" s="84">
        <v>2020</v>
      </c>
      <c r="BQ30" s="117" t="s">
        <v>201</v>
      </c>
      <c r="BR30" s="118" t="s">
        <v>563</v>
      </c>
    </row>
    <row r="31" spans="1:70" s="113" customFormat="1" ht="15" customHeight="1" x14ac:dyDescent="0.35">
      <c r="A31" s="84">
        <v>27</v>
      </c>
      <c r="B31" s="38" t="s">
        <v>259</v>
      </c>
      <c r="C31" s="38" t="s">
        <v>247</v>
      </c>
      <c r="D31" s="38" t="s">
        <v>246</v>
      </c>
      <c r="E31" s="38" t="s">
        <v>245</v>
      </c>
      <c r="F31" s="38" t="s">
        <v>245</v>
      </c>
      <c r="G31" s="84" t="s">
        <v>244</v>
      </c>
      <c r="H31" s="38" t="s">
        <v>245</v>
      </c>
      <c r="I31" s="84">
        <v>85990</v>
      </c>
      <c r="J31" s="38" t="s">
        <v>271</v>
      </c>
      <c r="K31" s="84">
        <v>85990</v>
      </c>
      <c r="L31" s="84" t="s">
        <v>527</v>
      </c>
      <c r="M31" s="38" t="s">
        <v>262</v>
      </c>
      <c r="N31" s="84">
        <v>164705</v>
      </c>
      <c r="O31" s="84" t="s">
        <v>528</v>
      </c>
      <c r="P31" s="84">
        <v>529314</v>
      </c>
      <c r="Q31" s="38" t="s">
        <v>529</v>
      </c>
      <c r="R31" s="38" t="s">
        <v>265</v>
      </c>
      <c r="S31" s="84" t="s">
        <v>530</v>
      </c>
      <c r="T31" s="84" t="s">
        <v>530</v>
      </c>
      <c r="U31" s="84" t="s">
        <v>267</v>
      </c>
      <c r="V31" s="84" t="s">
        <v>268</v>
      </c>
      <c r="W31" s="84">
        <v>541</v>
      </c>
      <c r="X31" s="38" t="s">
        <v>269</v>
      </c>
      <c r="Y31" s="84">
        <v>352649264</v>
      </c>
      <c r="Z31" s="38" t="s">
        <v>531</v>
      </c>
      <c r="AA31" s="108" t="s">
        <v>532</v>
      </c>
      <c r="AB31" s="84">
        <v>42000</v>
      </c>
      <c r="AC31" s="108" t="s">
        <v>386</v>
      </c>
      <c r="AD31" s="84">
        <v>24</v>
      </c>
      <c r="AE31" s="84" t="s">
        <v>272</v>
      </c>
      <c r="AF31" s="84" t="s">
        <v>533</v>
      </c>
      <c r="AG31" s="108" t="s">
        <v>534</v>
      </c>
      <c r="AH31" s="84" t="s">
        <v>389</v>
      </c>
      <c r="AI31" s="108" t="s">
        <v>535</v>
      </c>
      <c r="AJ31" s="84">
        <v>2240</v>
      </c>
      <c r="AK31" s="84">
        <v>2240</v>
      </c>
      <c r="AL31" s="108" t="s">
        <v>536</v>
      </c>
      <c r="AM31" s="84">
        <v>33344.910000000003</v>
      </c>
      <c r="AN31" s="112">
        <v>12028.09</v>
      </c>
      <c r="AO31" s="112">
        <v>45373</v>
      </c>
      <c r="AP31" s="112">
        <v>8655.09</v>
      </c>
      <c r="AQ31" s="112">
        <v>304.91000000000003</v>
      </c>
      <c r="AR31" s="112">
        <v>8960</v>
      </c>
      <c r="AS31" s="112">
        <v>8655.09</v>
      </c>
      <c r="AT31" s="112">
        <v>304.91000000000003</v>
      </c>
      <c r="AU31" s="112">
        <v>8960</v>
      </c>
      <c r="AV31" s="84">
        <v>29</v>
      </c>
      <c r="AW31" s="84"/>
      <c r="AX31" s="84"/>
      <c r="AY31" s="108"/>
      <c r="AZ31" s="84"/>
      <c r="BA31" s="84"/>
      <c r="BB31" s="84" t="s">
        <v>543</v>
      </c>
      <c r="BC31" s="84"/>
      <c r="BD31" s="108" t="s">
        <v>526</v>
      </c>
      <c r="BE31" s="84">
        <v>42000</v>
      </c>
      <c r="BF31" s="38" t="s">
        <v>530</v>
      </c>
      <c r="BG31" s="84" t="s">
        <v>537</v>
      </c>
      <c r="BH31" s="114" t="s">
        <v>538</v>
      </c>
      <c r="BI31" s="38" t="s">
        <v>110</v>
      </c>
      <c r="BJ31" s="85">
        <v>46064</v>
      </c>
      <c r="BK31" s="84"/>
      <c r="BL31" s="38" t="s">
        <v>114</v>
      </c>
      <c r="BM31" s="115" t="s">
        <v>119</v>
      </c>
      <c r="BN31" s="116" t="s">
        <v>199</v>
      </c>
      <c r="BO31" s="84" t="s">
        <v>241</v>
      </c>
      <c r="BP31" s="84">
        <v>2240</v>
      </c>
      <c r="BQ31" s="117" t="s">
        <v>208</v>
      </c>
      <c r="BR31" s="118" t="s">
        <v>544</v>
      </c>
    </row>
    <row r="32" spans="1:70" s="113" customFormat="1" ht="15" customHeight="1" x14ac:dyDescent="0.35">
      <c r="A32" s="84">
        <v>28</v>
      </c>
      <c r="B32" s="38" t="s">
        <v>259</v>
      </c>
      <c r="C32" s="38" t="s">
        <v>247</v>
      </c>
      <c r="D32" s="38" t="s">
        <v>246</v>
      </c>
      <c r="E32" s="38" t="s">
        <v>245</v>
      </c>
      <c r="F32" s="38" t="s">
        <v>245</v>
      </c>
      <c r="G32" s="84" t="s">
        <v>244</v>
      </c>
      <c r="H32" s="38" t="s">
        <v>245</v>
      </c>
      <c r="I32" s="84">
        <v>85990</v>
      </c>
      <c r="J32" s="38" t="s">
        <v>271</v>
      </c>
      <c r="K32" s="84">
        <v>85990</v>
      </c>
      <c r="L32" s="84" t="s">
        <v>527</v>
      </c>
      <c r="M32" s="38" t="s">
        <v>262</v>
      </c>
      <c r="N32" s="84">
        <v>164705</v>
      </c>
      <c r="O32" s="84" t="s">
        <v>528</v>
      </c>
      <c r="P32" s="84">
        <v>529314</v>
      </c>
      <c r="Q32" s="38" t="s">
        <v>529</v>
      </c>
      <c r="R32" s="38" t="s">
        <v>331</v>
      </c>
      <c r="S32" s="84" t="s">
        <v>530</v>
      </c>
      <c r="T32" s="84" t="s">
        <v>530</v>
      </c>
      <c r="U32" s="84" t="s">
        <v>267</v>
      </c>
      <c r="V32" s="84" t="s">
        <v>268</v>
      </c>
      <c r="W32" s="84">
        <v>0</v>
      </c>
      <c r="X32" s="38" t="s">
        <v>269</v>
      </c>
      <c r="Y32" s="84">
        <v>356346200</v>
      </c>
      <c r="Z32" s="38" t="s">
        <v>531</v>
      </c>
      <c r="AA32" s="108" t="s">
        <v>539</v>
      </c>
      <c r="AB32" s="84">
        <v>40000</v>
      </c>
      <c r="AC32" s="108" t="s">
        <v>386</v>
      </c>
      <c r="AD32" s="84">
        <v>18</v>
      </c>
      <c r="AE32" s="84" t="s">
        <v>437</v>
      </c>
      <c r="AF32" s="84" t="s">
        <v>533</v>
      </c>
      <c r="AG32" s="108" t="s">
        <v>534</v>
      </c>
      <c r="AH32" s="84" t="s">
        <v>389</v>
      </c>
      <c r="AI32" s="108" t="s">
        <v>540</v>
      </c>
      <c r="AJ32" s="84">
        <v>2690</v>
      </c>
      <c r="AK32" s="84">
        <v>2690</v>
      </c>
      <c r="AL32" s="108" t="s">
        <v>541</v>
      </c>
      <c r="AM32" s="84">
        <v>34702.18</v>
      </c>
      <c r="AN32" s="112">
        <v>8409.82</v>
      </c>
      <c r="AO32" s="112">
        <v>43112</v>
      </c>
      <c r="AP32" s="112">
        <v>5297.82</v>
      </c>
      <c r="AQ32" s="112">
        <v>82.18</v>
      </c>
      <c r="AR32" s="112">
        <v>5380</v>
      </c>
      <c r="AS32" s="112">
        <v>5297.82</v>
      </c>
      <c r="AT32" s="112">
        <v>82.18</v>
      </c>
      <c r="AU32" s="112">
        <v>5380</v>
      </c>
      <c r="AV32" s="84">
        <v>22</v>
      </c>
      <c r="AW32" s="84"/>
      <c r="AX32" s="84"/>
      <c r="AY32" s="108"/>
      <c r="AZ32" s="84"/>
      <c r="BA32" s="84"/>
      <c r="BB32" s="84" t="s">
        <v>543</v>
      </c>
      <c r="BC32" s="84"/>
      <c r="BD32" s="108" t="s">
        <v>526</v>
      </c>
      <c r="BE32" s="84">
        <v>40000</v>
      </c>
      <c r="BF32" s="38" t="s">
        <v>530</v>
      </c>
      <c r="BG32" s="84" t="s">
        <v>537</v>
      </c>
      <c r="BH32" s="114" t="s">
        <v>538</v>
      </c>
      <c r="BI32" s="38" t="s">
        <v>110</v>
      </c>
      <c r="BJ32" s="85">
        <v>46064</v>
      </c>
      <c r="BK32" s="84"/>
      <c r="BL32" s="38" t="s">
        <v>114</v>
      </c>
      <c r="BM32" s="115" t="s">
        <v>119</v>
      </c>
      <c r="BN32" s="116" t="s">
        <v>199</v>
      </c>
      <c r="BO32" s="84" t="s">
        <v>241</v>
      </c>
      <c r="BP32" s="84">
        <v>2690</v>
      </c>
      <c r="BQ32" s="117" t="s">
        <v>208</v>
      </c>
      <c r="BR32" s="118" t="s">
        <v>542</v>
      </c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2026-03-16T09:07:34Z</dcterms:modified>
</cp:coreProperties>
</file>