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34\"/>
    </mc:Choice>
  </mc:AlternateContent>
  <xr:revisionPtr revIDLastSave="0" documentId="13_ncr:1_{9F326600-E1BE-459F-B48E-90DD365B2D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<sst xmlns="http://schemas.openxmlformats.org/spreadsheetml/2006/main" count="750" uniqueCount="377">
  <si>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</si>
  <si>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</si>
  <si>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</si>
  <si>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</si>
  <si>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</si>
  <si>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</si>
  <si>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</si>
  <si>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</si>
  <si>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</si>
  <si>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</si>
  <si>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</si>
  <si>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</si>
  <si>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</si>
  <si>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</si>
  <si>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</si>
  <si>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</si>
  <si>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</si>
  <si>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</si>
  <si>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</si>
  <si>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</si>
  <si>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</si>
  <si>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</si>
  <si>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</si>
  <si>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</si>
  <si>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</si>
  <si>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</si>
  <si>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</si>
  <si>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</si>
  <si>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</si>
  <si>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</si>
  <si>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</si>
  <si>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</si>
  <si>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</si>
  <si>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</si>
  <si>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</si>
  <si>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</si>
  <si>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</si>
  <si>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</si>
  <si>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</si>
  <si>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</si>
  <si>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</si>
  <si>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</si>
  <si>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</si>
  <si>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</si>
  <si>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</si>
  <si>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</si>
  <si>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</si>
  <si>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</si>
  <si>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</si>
  <si>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</si>
  <si>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</si>
  <si>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</si>
  <si>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</si>
  <si>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</si>
  <si>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</si>
  <si>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</si>
  <si>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</si>
  <si>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</si>
  <si>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</si>
  <si>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</si>
  <si>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</si>
  <si>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</si>
  <si>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</si>
  <si>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</si>
  <si>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</si>
  <si>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</si>
  <si>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</si>
  <si>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</si>
  <si>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</si>
  <si>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</si>
  <si>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</si>
  <si>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</si>
  <si>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</si>
  <si>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</si>
  <si>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</si>
  <si>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</si>
  <si>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</si>
  <si>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</si>
  <si>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</si>
  <si>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</si>
  <si>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</si>
  <si>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</si>
  <si>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</si>
  <si>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</si>
  <si>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</si>
  <si>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</si>
  <si>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</si>
  <si>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</si>
  <si>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</si>
  <si>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</si>
  <si>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Aditya/SF0092055</t>
  </si>
  <si>
    <t>Akash Kumar Singh/SF0031337</t>
  </si>
  <si>
    <t>Saket Nath thakur/SF0062081</t>
  </si>
  <si>
    <t>Completed-Report Submitted</t>
  </si>
  <si>
    <t>1.Fraud has been identified by business team on 11-03-2026 against LO Gautam kumar /SF0096913
2.Complain team raised complain on 13-03-2026 vide complain number FN25-26-03734 respectively.
3.At the time of Complain raised 1 borrower was affected of Rs.1000.
4.LO Gautam kumar last working day from the branch was 20-02-2025.
5.After verification done by Audit team out of 10 borrowers physical verified  borrowers were affected of Rs.0.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</si>
  <si>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</si>
  <si>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</si>
  <si>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</si>
  <si>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</si>
  <si>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</si>
  <si>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</si>
  <si>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</si>
  <si>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</si>
  <si>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</si>
  <si>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</si>
  <si>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</si>
  <si>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</si>
  <si>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</si>
  <si>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</si>
  <si>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</si>
  <si>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</si>
  <si>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</si>
  <si>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</si>
  <si>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</si>
  <si>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</si>
  <si>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</si>
  <si>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</si>
  <si>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</si>
  <si>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</si>
  <si>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</si>
  <si>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BH2984</t>
  </si>
  <si>
    <t>Paroo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</si>
  <si>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</si>
  <si>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</si>
  <si>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</si>
  <si>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</si>
  <si>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</si>
  <si>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</si>
  <si>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</si>
  <si>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</si>
  <si>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</si>
  <si>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</si>
  <si>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</si>
  <si>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</si>
  <si>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</si>
  <si>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</si>
  <si>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</si>
  <si>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</si>
  <si>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</si>
  <si>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</si>
  <si>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</si>
  <si>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</si>
  <si>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</si>
  <si>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</si>
  <si>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</si>
  <si>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</si>
  <si>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</si>
  <si>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</si>
  <si>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</si>
  <si>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</si>
  <si>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</si>
  <si>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</si>
  <si>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</si>
  <si>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</si>
  <si>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</si>
  <si>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</si>
  <si>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</si>
  <si>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</si>
  <si>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</si>
  <si>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</si>
  <si>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</si>
  <si>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</si>
  <si>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</si>
  <si>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</si>
  <si>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</si>
  <si>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</si>
  <si>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Gajendra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</si>
  <si>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</si>
  <si>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Arun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</si>
  <si>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</si>
  <si>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SF0081287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</si>
  <si>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</si>
  <si>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SF0058557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</si>
  <si>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</si>
  <si>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</si>
  <si>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</si>
  <si>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BQM 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</si>
  <si>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</si>
  <si>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</si>
  <si>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</si>
  <si>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</si>
  <si>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</si>
  <si>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</si>
  <si>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</si>
  <si>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</si>
  <si>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</si>
  <si>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</si>
  <si>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</si>
  <si>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</si>
  <si>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</si>
  <si>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</si>
  <si>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</si>
  <si>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</si>
  <si>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</si>
  <si>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</si>
  <si>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</si>
  <si>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</si>
  <si>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</si>
  <si>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</si>
  <si>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</si>
  <si>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FN25-26-03734</t>
  </si>
  <si>
    <t>Gautam Kumar</t>
  </si>
  <si>
    <t xml:space="preserve">SF0101937
</t>
  </si>
  <si>
    <t>LO</t>
  </si>
  <si>
    <t>663820</t>
  </si>
  <si>
    <t>SSF5756662</t>
  </si>
  <si>
    <t>KHATIJA KHATOON</t>
  </si>
  <si>
    <t>08-Mar-2024</t>
  </si>
  <si>
    <t>1) Borrower paid emi of Rs-2240 on 04-02-2026 but accounted in fimo only of Rs-1240 remaining amount used himself.
2) After fraud identification Remaining amount of Rs-1000 recovered &amp; accounted in fimo on 11-02-2026.</t>
  </si>
  <si>
    <t>Form Date :25-Mar-2026</t>
  </si>
  <si>
    <t>To Date :25-Mar-2026</t>
  </si>
  <si>
    <t>Reporting Time : 6:39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</si>
  <si>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</si>
  <si>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</si>
  <si>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</si>
  <si>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</si>
  <si>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</si>
  <si>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</si>
  <si>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</si>
  <si>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</si>
  <si>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</si>
  <si>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</si>
  <si>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</si>
  <si>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</si>
  <si>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</si>
  <si>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</si>
  <si>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</si>
  <si>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</si>
  <si>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</si>
  <si>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</si>
  <si>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</si>
  <si>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</si>
  <si>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</si>
  <si>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</si>
  <si>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</si>
  <si>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</si>
  <si>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</si>
  <si>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</si>
  <si>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</si>
  <si>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</si>
  <si>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</si>
  <si>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</si>
  <si>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</si>
  <si>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</si>
  <si>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</si>
  <si>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</si>
  <si>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</si>
  <si>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</si>
  <si>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</si>
  <si>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</si>
  <si>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</si>
  <si>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</si>
  <si>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</si>
  <si>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</si>
  <si>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</si>
  <si>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</si>
  <si>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</si>
  <si>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</si>
  <si>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</si>
  <si>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</si>
  <si>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</si>
  <si>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</si>
  <si>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</si>
  <si>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</si>
  <si>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</si>
  <si>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</si>
  <si>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</si>
  <si>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</si>
  <si>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</si>
  <si>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</si>
  <si>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</si>
  <si>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</si>
  <si>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</si>
  <si>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</si>
  <si>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</si>
  <si>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</si>
  <si>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</si>
  <si>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</si>
  <si>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</si>
  <si>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Baradaud</t>
  </si>
  <si>
    <t>SF0096913</t>
  </si>
  <si>
    <t>Shyam Kumar</t>
  </si>
  <si>
    <t>din</t>
  </si>
  <si>
    <t>Chetana</t>
  </si>
  <si>
    <t>SID951375473991</t>
  </si>
  <si>
    <t>EBC</t>
  </si>
  <si>
    <t>MUSLIM</t>
  </si>
  <si>
    <t>Agriculture &amp; Farming</t>
  </si>
  <si>
    <t>SHAIRA KHATOON</t>
  </si>
  <si>
    <t>02-Jul-2024</t>
  </si>
  <si>
    <t>04</t>
  </si>
  <si>
    <t>GL-3</t>
  </si>
  <si>
    <t>6.30 Yrs</t>
  </si>
  <si>
    <t>07 Dec 2019</t>
  </si>
  <si>
    <t>&gt; 6 to 10 Years</t>
  </si>
  <si>
    <t>04-Aug-2024</t>
  </si>
  <si>
    <t>04-Mar-2026</t>
  </si>
  <si>
    <t/>
  </si>
  <si>
    <t>Open</t>
  </si>
  <si>
    <t>9771239366</t>
  </si>
  <si>
    <t>Ujjwal kumar singh/SF0050577</t>
  </si>
  <si>
    <t>Loan Card no Issue.</t>
  </si>
  <si>
    <t>663820 Din21</t>
  </si>
  <si>
    <t>SSF2636669</t>
  </si>
  <si>
    <t>SC</t>
  </si>
  <si>
    <t>MOSRAT BEGUM</t>
  </si>
  <si>
    <t>20-Feb-2024</t>
  </si>
  <si>
    <t>2</t>
  </si>
  <si>
    <t>3.76 Yrs</t>
  </si>
  <si>
    <t>21 Jun 2022</t>
  </si>
  <si>
    <t>&gt; 2 to 4 Years</t>
  </si>
  <si>
    <t>04-Apr-2024</t>
  </si>
  <si>
    <t>26-Aug-2025</t>
  </si>
  <si>
    <t>31-Dec-2025</t>
  </si>
  <si>
    <t>7765940577</t>
  </si>
  <si>
    <t>Gajendra Nath Tiwari</t>
  </si>
  <si>
    <t>ST</t>
  </si>
  <si>
    <t>1</t>
  </si>
  <si>
    <t>1.98 Yrs</t>
  </si>
  <si>
    <t>08 Mar 2024</t>
  </si>
  <si>
    <t>&lt;= 2 Years</t>
  </si>
  <si>
    <t>01-Mar-2026</t>
  </si>
  <si>
    <t>Close</t>
  </si>
  <si>
    <t>8084684144</t>
  </si>
  <si>
    <t>SSF4076668</t>
  </si>
  <si>
    <t>Animal Husbandry &amp; Poultry</t>
  </si>
  <si>
    <t>SAMINA KHATOON</t>
  </si>
  <si>
    <t>30-Jun-2023</t>
  </si>
  <si>
    <t>2.74 Yrs</t>
  </si>
  <si>
    <t>30 Jun 2023</t>
  </si>
  <si>
    <t>04-Aug-2023</t>
  </si>
  <si>
    <t>04-Feb-2025</t>
  </si>
  <si>
    <t>7352664601</t>
  </si>
  <si>
    <t>Abhilasha - JLG Loans-Monthly-Migrated</t>
  </si>
  <si>
    <t>SID951375466436</t>
  </si>
  <si>
    <t>SHAHNAJ KHTOON</t>
  </si>
  <si>
    <t>02-Dec-2019</t>
  </si>
  <si>
    <t>6.32 Yrs</t>
  </si>
  <si>
    <t>02 Dec 2019</t>
  </si>
  <si>
    <t>27-Dec-2023</t>
  </si>
  <si>
    <t>9162684985</t>
  </si>
  <si>
    <t>Out of Home</t>
  </si>
  <si>
    <t>SID951375466997</t>
  </si>
  <si>
    <t>SAIDA KHATOON</t>
  </si>
  <si>
    <t>30-Nov-2019</t>
  </si>
  <si>
    <t>30 Nov 2019</t>
  </si>
  <si>
    <t>04-Feb-2024</t>
  </si>
  <si>
    <t>7070236420</t>
  </si>
  <si>
    <t>SID951375467215</t>
  </si>
  <si>
    <t>Ne vahan Khatoon</t>
  </si>
  <si>
    <t>9708525443</t>
  </si>
  <si>
    <t>Loan Card Not Available.</t>
  </si>
  <si>
    <t>SSF3197889</t>
  </si>
  <si>
    <t>GENERAL</t>
  </si>
  <si>
    <t>HINDU</t>
  </si>
  <si>
    <t>USHA KUMARI</t>
  </si>
  <si>
    <t>14-Jan-2023</t>
  </si>
  <si>
    <t>3.20 Yrs</t>
  </si>
  <si>
    <t>14 Jan 2023</t>
  </si>
  <si>
    <t>04-Mar-2023</t>
  </si>
  <si>
    <t>25-Jun-2024</t>
  </si>
  <si>
    <t>31-Dec-2024</t>
  </si>
  <si>
    <t>6768668998</t>
  </si>
  <si>
    <t>SSF3328492</t>
  </si>
  <si>
    <t>OBC</t>
  </si>
  <si>
    <t>FULKUMARI DEVI</t>
  </si>
  <si>
    <t>06-Feb-2023</t>
  </si>
  <si>
    <t>3.13 Yrs</t>
  </si>
  <si>
    <t>06 Feb 2023</t>
  </si>
  <si>
    <t>04-Apr-2023</t>
  </si>
  <si>
    <t>15-Jul-2024</t>
  </si>
  <si>
    <t>31-Mar-2025</t>
  </si>
  <si>
    <t>7367024631</t>
  </si>
  <si>
    <t>Unnati</t>
  </si>
  <si>
    <t>0</t>
  </si>
  <si>
    <t>15-Sep-2025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</si>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</sst>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6" t="s">
        <v>5</v>
      </c>
      <c r="G1" s="126" t="s">
        <v>6</v>
      </c>
      <c r="H1" s="126" t="s">
        <v>7</v>
      </c>
      <c r="I1" s="127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0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9" t="s">
        <v>45</v>
      </c>
      <c r="E7" t="s">
        <v>46</v>
      </c>
      <c r="I7" t="s">
        <v>47</v>
      </c>
      <c r="K7" s="130"/>
    </row>
    <row r="8" spans="1:11">
      <c r="C8" s="129" t="s">
        <v>48</v>
      </c>
      <c r="E8" t="s">
        <v>42</v>
      </c>
      <c r="I8" t="s">
        <v>49</v>
      </c>
      <c r="K8" s="130"/>
    </row>
    <row r="9" spans="1:11">
      <c r="C9" s="129" t="s">
        <v>50</v>
      </c>
      <c r="I9" t="s">
        <v>51</v>
      </c>
      <c r="K9" s="130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09" t="s">
        <v>66</v>
      </c>
      <c r="M4" s="109" t="s">
        <v>67</v>
      </c>
      <c r="N4" s="109" t="s">
        <v>68</v>
      </c>
      <c r="O4" s="109" t="s">
        <v>69</v>
      </c>
      <c r="P4" s="109" t="s">
        <v>70</v>
      </c>
      <c r="Q4" s="109" t="s">
        <v>71</v>
      </c>
      <c r="R4" s="107" t="s">
        <v>72</v>
      </c>
      <c r="S4" s="11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3" t="str">
        <f>IF('Physical Cash at Safe'!D28="Yes",'Physical Cash at Safe'!B4,'Borrower Wise Details'!B5)</f>
        <v>BH2984</v>
      </c>
      <c r="D5" s="114" t="str">
        <f>IF('Physical Cash at Safe'!D28="Yes",'Physical Cash at Safe'!A4,'Borrower Wise Details'!C5)</f>
        <v>Paroo</v>
      </c>
      <c r="E5" s="114" t="str">
        <f>IF(D5="","",IF(ISBLANK('Loan Outstanding Report'!C5),IF('Physical Cash at Safe'!D28="Yes",'Physical Cash at Safe'!A6,""),'Loan Outstanding Report'!C5))</f>
        <v>Bihar</v>
      </c>
      <c r="F5" s="114" t="str">
        <f>IF(D5="","",IF(ISBLANK('Loan Outstanding Report'!D5),IF('Physical Cash at Safe'!D28="Yes",'Physical Cash at Safe'!E4,""),'Loan Outstanding Report'!D5))</f>
        <v>Muzaffarpur</v>
      </c>
      <c r="G5" s="115">
        <v>46092</v>
      </c>
      <c r="H5" s="116" t="s">
        <v>89</v>
      </c>
      <c r="I5" s="115">
        <v>46094</v>
      </c>
      <c r="J5" s="117" t="str">
        <f>IF('Physical Cash at Safe'!D28="Yes",'Physical Cash at Safe'!E28,IF('Borrower Wise Details'!D5&lt;&gt;"",'Borrower Wise Details'!D5,""))</f>
        <v>FN25-26-03734</v>
      </c>
      <c r="K5" s="118">
        <v>1</v>
      </c>
      <c r="L5" s="119">
        <v>2240</v>
      </c>
      <c r="M5" s="119">
        <v>2240</v>
      </c>
      <c r="N5" s="119" t="s">
        <v>90</v>
      </c>
      <c r="O5" s="119" t="s">
        <v>33</v>
      </c>
      <c r="P5" s="119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Gautam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SF0101937</v>
      </c>
      <c r="U5" s="121" t="s">
        <v>376</v>
      </c>
      <c r="V5" s="115">
        <v>46101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93</v>
      </c>
      <c r="Z5" s="115">
        <v>46105</v>
      </c>
      <c r="AA5" s="115">
        <v>46105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2240</v>
      </c>
      <c r="AE5" s="104">
        <f>IF(AND(AC5="",AD5=""),"",IF(AD5="",AC5,AC5-IF(ISNUMBER(AD5),AD5,0)))</f>
        <v>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5">
        <v>46111</v>
      </c>
      <c r="AH5" s="125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95"/>
      <c r="O3" s="95"/>
      <c r="P3" s="95"/>
      <c r="Q3" s="95"/>
      <c r="R3" s="96"/>
    </row>
    <row r="4" spans="1:18" ht="41.4">
      <c r="A4" s="97" t="s">
        <v>55</v>
      </c>
      <c r="B4" s="98" t="s">
        <v>97</v>
      </c>
      <c r="C4" s="98" t="s">
        <v>98</v>
      </c>
      <c r="D4" s="98" t="s">
        <v>99</v>
      </c>
      <c r="E4" s="98" t="s">
        <v>100</v>
      </c>
      <c r="F4" s="98" t="s">
        <v>101</v>
      </c>
      <c r="G4" s="98" t="s">
        <v>102</v>
      </c>
      <c r="H4" s="98" t="s">
        <v>103</v>
      </c>
      <c r="I4" s="98" t="s">
        <v>104</v>
      </c>
      <c r="J4" s="98" t="s">
        <v>105</v>
      </c>
      <c r="K4" s="98" t="s">
        <v>106</v>
      </c>
      <c r="L4" s="98" t="s">
        <v>107</v>
      </c>
      <c r="M4" s="98" t="s">
        <v>108</v>
      </c>
      <c r="N4" s="98" t="s">
        <v>109</v>
      </c>
      <c r="O4" s="98" t="s">
        <v>110</v>
      </c>
      <c r="P4" s="98" t="s">
        <v>111</v>
      </c>
      <c r="Q4" s="98" t="s">
        <v>112</v>
      </c>
      <c r="R4" s="99" t="s">
        <v>113</v>
      </c>
    </row>
    <row r="5" spans="1:18" ht="24.75" customHeight="1">
      <c r="A5" s="100">
        <v>1</v>
      </c>
      <c r="B5" s="41" t="str">
        <f>IF('Fraud Investigation Report'!C5="","",'Fraud Investigation Report'!C5)</f>
        <v>BH2984</v>
      </c>
      <c r="C5" s="100" t="str">
        <f>IF('Fraud Investigation Report'!D5="","",'Fraud Investigation Report'!D5)</f>
        <v>Paroo</v>
      </c>
      <c r="D5" s="101" t="str">
        <f>IF(OR('Fraud Investigation Report'!R5="",'Fraud Investigation Report'!R5=0),"",'Fraud Investigation Report'!R5)</f>
        <v>Gautam Kumar</v>
      </c>
      <c r="E5" s="101" t="str">
        <f>IF(OR('Fraud Investigation Report'!T5="",'Fraud Investigation Report'!T5=0),"",'Fraud Investigation Report'!T5)</f>
        <v>SF0101937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FN25-26-03734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2240</v>
      </c>
      <c r="O5" s="102">
        <f>IF('Fraud Investigation Report'!AD5="","",'Fraud Investigation Report'!AD5)</f>
        <v>2240</v>
      </c>
      <c r="P5" s="104">
        <f>IF(AND(N5="",O5=""),"",IF(O5="",N5,N5-IF(ISNUMBER(O5),O5,0)))</f>
        <v>0</v>
      </c>
      <c r="Q5" s="45"/>
      <c r="R5" s="18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B34" sqref="B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4"/>
      <c r="B2" s="156" t="s">
        <v>53</v>
      </c>
      <c r="C2" s="156"/>
      <c r="D2" s="156"/>
      <c r="E2" s="55"/>
    </row>
    <row r="3" spans="1:5" ht="14.4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3" t="s">
        <v>121</v>
      </c>
      <c r="C4" s="43" t="s">
        <v>122</v>
      </c>
      <c r="D4" s="43" t="s">
        <v>122</v>
      </c>
      <c r="E4" s="43" t="s">
        <v>122</v>
      </c>
    </row>
    <row r="5" spans="1:5" ht="35.25" customHeight="1">
      <c r="A5" s="58" t="s">
        <v>123</v>
      </c>
      <c r="B5" s="58" t="s">
        <v>124</v>
      </c>
      <c r="C5" s="58" t="s">
        <v>125</v>
      </c>
      <c r="D5" s="58" t="s">
        <v>126</v>
      </c>
      <c r="E5" s="58" t="s">
        <v>127</v>
      </c>
    </row>
    <row r="6" spans="1:5" ht="25.5" customHeight="1">
      <c r="A6" s="59" t="s">
        <v>128</v>
      </c>
      <c r="B6" s="60">
        <v>46105</v>
      </c>
      <c r="C6" s="60">
        <v>46104</v>
      </c>
      <c r="D6" s="60">
        <v>46105</v>
      </c>
      <c r="E6" s="61">
        <v>0.28125</v>
      </c>
    </row>
    <row r="7" spans="1:5" ht="15.6">
      <c r="A7" s="157" t="s">
        <v>129</v>
      </c>
      <c r="B7" s="158"/>
      <c r="C7" s="158"/>
      <c r="D7" s="158"/>
      <c r="E7" s="158"/>
    </row>
    <row r="8" spans="1:5" ht="15" customHeight="1">
      <c r="A8" s="163" t="s">
        <v>130</v>
      </c>
      <c r="B8" s="159" t="s">
        <v>131</v>
      </c>
      <c r="C8" s="160"/>
      <c r="D8" s="161" t="s">
        <v>132</v>
      </c>
      <c r="E8" s="162"/>
    </row>
    <row r="9" spans="1:5" ht="14.4">
      <c r="A9" s="164"/>
      <c r="B9" s="62" t="s">
        <v>133</v>
      </c>
      <c r="C9" s="63" t="s">
        <v>134</v>
      </c>
      <c r="D9" s="63" t="s">
        <v>133</v>
      </c>
      <c r="E9" s="63" t="s">
        <v>134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32</v>
      </c>
      <c r="C11" s="66">
        <f>B11*A11</f>
        <v>16000</v>
      </c>
      <c r="D11" s="68">
        <v>32</v>
      </c>
      <c r="E11" s="66">
        <f t="shared" ref="E11:E17" si="0">D11*A11</f>
        <v>16000</v>
      </c>
    </row>
    <row r="12" spans="1:5" ht="14.4">
      <c r="A12" s="67">
        <v>200</v>
      </c>
      <c r="B12" s="68">
        <v>9</v>
      </c>
      <c r="C12" s="66">
        <f>B12*A12</f>
        <v>1800</v>
      </c>
      <c r="D12" s="68">
        <v>9</v>
      </c>
      <c r="E12" s="66">
        <f t="shared" si="0"/>
        <v>1800</v>
      </c>
    </row>
    <row r="13" spans="1:5" ht="14.4">
      <c r="A13" s="67">
        <v>100</v>
      </c>
      <c r="B13" s="68">
        <v>14</v>
      </c>
      <c r="C13" s="66">
        <f t="shared" ref="C13:C17" si="1">B13*A13</f>
        <v>1400</v>
      </c>
      <c r="D13" s="68">
        <v>14</v>
      </c>
      <c r="E13" s="66">
        <f t="shared" si="0"/>
        <v>1400</v>
      </c>
    </row>
    <row r="14" spans="1:5" ht="14.4">
      <c r="A14" s="67">
        <v>50</v>
      </c>
      <c r="B14" s="68">
        <v>1</v>
      </c>
      <c r="C14" s="66">
        <f t="shared" si="1"/>
        <v>50</v>
      </c>
      <c r="D14" s="68">
        <v>1</v>
      </c>
      <c r="E14" s="66">
        <f t="shared" si="0"/>
        <v>50</v>
      </c>
    </row>
    <row r="15" spans="1:5" ht="14.4">
      <c r="A15" s="67">
        <v>20</v>
      </c>
      <c r="B15" s="68">
        <v>1</v>
      </c>
      <c r="C15" s="66">
        <f t="shared" si="1"/>
        <v>20</v>
      </c>
      <c r="D15" s="68">
        <v>1</v>
      </c>
      <c r="E15" s="66">
        <f t="shared" si="0"/>
        <v>20</v>
      </c>
    </row>
    <row r="16" spans="1:5" ht="14.4">
      <c r="A16" s="67">
        <v>10</v>
      </c>
      <c r="B16" s="68">
        <v>4</v>
      </c>
      <c r="C16" s="66">
        <f t="shared" si="1"/>
        <v>40</v>
      </c>
      <c r="D16" s="68">
        <v>4</v>
      </c>
      <c r="E16" s="66">
        <f t="shared" si="0"/>
        <v>40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135</v>
      </c>
      <c r="B18" s="70">
        <v>3</v>
      </c>
      <c r="C18" s="66">
        <f>B18</f>
        <v>3</v>
      </c>
      <c r="D18" s="70">
        <v>3</v>
      </c>
      <c r="E18" s="71">
        <f>D18</f>
        <v>3</v>
      </c>
    </row>
    <row r="19" spans="1:5" ht="14.4">
      <c r="A19" s="72"/>
      <c r="B19" s="73" t="s">
        <v>136</v>
      </c>
      <c r="C19" s="74">
        <f>SUM(C10:C18)</f>
        <v>19313</v>
      </c>
      <c r="D19" s="73" t="s">
        <v>136</v>
      </c>
      <c r="E19" s="74">
        <f>SUM(E10:E18)</f>
        <v>19313</v>
      </c>
    </row>
    <row r="20" spans="1:5" ht="30" customHeight="1">
      <c r="A20" s="148" t="s">
        <v>137</v>
      </c>
      <c r="B20" s="149"/>
      <c r="C20" s="75">
        <v>0</v>
      </c>
      <c r="D20" s="76" t="s">
        <v>138</v>
      </c>
      <c r="E20" s="77">
        <v>0</v>
      </c>
    </row>
    <row r="21" spans="1:5" ht="30" customHeight="1">
      <c r="A21" s="150" t="s">
        <v>139</v>
      </c>
      <c r="B21" s="151"/>
      <c r="C21" s="77">
        <v>0</v>
      </c>
      <c r="D21" s="76" t="s">
        <v>140</v>
      </c>
      <c r="E21" s="77">
        <v>0</v>
      </c>
    </row>
    <row r="22" spans="1:5" ht="30" customHeight="1">
      <c r="A22" s="150" t="s">
        <v>141</v>
      </c>
      <c r="B22" s="151"/>
      <c r="C22" s="77">
        <v>0</v>
      </c>
      <c r="D22" s="78" t="s">
        <v>142</v>
      </c>
      <c r="E22" s="77"/>
    </row>
    <row r="23" spans="1:5" ht="30" customHeight="1">
      <c r="A23" s="150" t="s">
        <v>143</v>
      </c>
      <c r="B23" s="151"/>
      <c r="C23" s="79">
        <f>(C19+C21)-(E20+E21)-E19</f>
        <v>0</v>
      </c>
      <c r="D23" s="80" t="s">
        <v>144</v>
      </c>
      <c r="E23" s="77"/>
    </row>
    <row r="24" spans="1:5" ht="82.5" customHeight="1">
      <c r="A24" s="76" t="s">
        <v>145</v>
      </c>
      <c r="B24" s="152"/>
      <c r="C24" s="152"/>
      <c r="D24" s="152"/>
      <c r="E24" s="152"/>
    </row>
    <row r="25" spans="1:5" ht="57.75" customHeight="1">
      <c r="A25" s="81" t="s">
        <v>146</v>
      </c>
      <c r="B25" s="139"/>
      <c r="C25" s="139"/>
      <c r="D25" s="139"/>
      <c r="E25" s="139"/>
    </row>
    <row r="26" spans="1:5" ht="20.100000000000001" customHeight="1">
      <c r="A26" s="140" t="s">
        <v>147</v>
      </c>
      <c r="B26" s="140"/>
      <c r="C26" s="140"/>
      <c r="D26" s="140"/>
      <c r="E26" s="140"/>
    </row>
    <row r="27" spans="1:5" ht="27.75" customHeight="1">
      <c r="A27" s="82" t="s">
        <v>148</v>
      </c>
      <c r="B27" s="82" t="s">
        <v>149</v>
      </c>
      <c r="C27" s="82" t="s">
        <v>150</v>
      </c>
      <c r="D27" s="82" t="s">
        <v>151</v>
      </c>
      <c r="E27" s="82" t="s">
        <v>152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153</v>
      </c>
      <c r="B29" s="85" t="s">
        <v>154</v>
      </c>
      <c r="C29" s="82" t="s">
        <v>155</v>
      </c>
      <c r="D29" s="141" t="s">
        <v>156</v>
      </c>
      <c r="E29" s="142"/>
    </row>
    <row r="30" spans="1:5" ht="40.049999999999997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157</v>
      </c>
      <c r="B32" s="22" t="s">
        <v>158</v>
      </c>
      <c r="C32" s="88" t="s">
        <v>159</v>
      </c>
      <c r="D32" s="132" t="s">
        <v>160</v>
      </c>
      <c r="E32" s="133"/>
    </row>
    <row r="33" spans="1:5" ht="18" customHeight="1">
      <c r="A33" s="88" t="s">
        <v>161</v>
      </c>
      <c r="B33" s="22" t="s">
        <v>162</v>
      </c>
      <c r="C33" s="89" t="s">
        <v>163</v>
      </c>
      <c r="D33" s="134" t="s">
        <v>164</v>
      </c>
      <c r="E33" s="135"/>
    </row>
    <row r="34" spans="1:5" ht="27.6">
      <c r="A34" s="89" t="s">
        <v>165</v>
      </c>
      <c r="B34" s="22" t="s">
        <v>166</v>
      </c>
      <c r="C34" s="89" t="s">
        <v>167</v>
      </c>
      <c r="D34" s="136" t="s">
        <v>168</v>
      </c>
      <c r="E34" s="137"/>
    </row>
    <row r="35" spans="1:5" ht="27.6">
      <c r="A35" s="89" t="s">
        <v>169</v>
      </c>
      <c r="B35" s="22" t="s">
        <v>170</v>
      </c>
      <c r="C35" s="89" t="s">
        <v>171</v>
      </c>
      <c r="D35" s="136" t="s">
        <v>172</v>
      </c>
      <c r="E35" s="137"/>
    </row>
    <row r="36" spans="1:5" ht="25.5" customHeight="1">
      <c r="A36" s="89" t="s">
        <v>173</v>
      </c>
      <c r="B36" s="22" t="s">
        <v>174</v>
      </c>
      <c r="C36" s="89" t="s">
        <v>175</v>
      </c>
      <c r="D36" s="138" t="s">
        <v>176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O5" activePane="bottomRight" state="frozen"/>
      <selection pane="topRight"/>
      <selection pane="bottomLeft"/>
      <selection pane="bottomRight" activeCell="E14" sqref="E14"/>
    </sheetView>
  </sheetViews>
  <sheetFormatPr defaultColWidth="0" defaultRowHeight="13.8" zeroHeight="1"/>
  <cols>
    <col min="1" max="1" width="4.6640625" style="31" customWidth="1"/>
    <col min="2" max="2" width="7.77734375" style="31" customWidth="1"/>
    <col min="3" max="3" width="5.3320312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177</v>
      </c>
      <c r="E3" s="36" t="s">
        <v>178</v>
      </c>
      <c r="F3" s="36" t="s">
        <v>179</v>
      </c>
      <c r="U3" s="36" t="s">
        <v>178</v>
      </c>
      <c r="V3" s="36" t="s">
        <v>179</v>
      </c>
    </row>
    <row r="4" spans="1:23" ht="42.75" customHeight="1">
      <c r="A4" s="37" t="s">
        <v>55</v>
      </c>
      <c r="B4" s="38" t="s">
        <v>180</v>
      </c>
      <c r="C4" s="38" t="s">
        <v>98</v>
      </c>
      <c r="D4" s="38" t="s">
        <v>181</v>
      </c>
      <c r="E4" s="38" t="s">
        <v>182</v>
      </c>
      <c r="F4" s="38" t="s">
        <v>183</v>
      </c>
      <c r="G4" s="38" t="s">
        <v>184</v>
      </c>
      <c r="H4" s="38" t="s">
        <v>185</v>
      </c>
      <c r="I4" s="38" t="s">
        <v>186</v>
      </c>
      <c r="J4" s="38" t="s">
        <v>187</v>
      </c>
      <c r="K4" s="38" t="s">
        <v>188</v>
      </c>
      <c r="L4" s="38" t="s">
        <v>189</v>
      </c>
      <c r="M4" s="39" t="s">
        <v>190</v>
      </c>
      <c r="N4" s="38" t="s">
        <v>191</v>
      </c>
      <c r="O4" s="38" t="s">
        <v>192</v>
      </c>
      <c r="P4" s="38" t="s">
        <v>193</v>
      </c>
      <c r="Q4" s="38" t="s">
        <v>194</v>
      </c>
      <c r="R4" s="38" t="s">
        <v>195</v>
      </c>
      <c r="S4" s="38" t="s">
        <v>196</v>
      </c>
      <c r="T4" s="38" t="s">
        <v>197</v>
      </c>
      <c r="U4" s="38" t="s">
        <v>198</v>
      </c>
      <c r="V4" s="38" t="s">
        <v>8</v>
      </c>
      <c r="W4" s="38" t="s">
        <v>199</v>
      </c>
    </row>
    <row r="5" spans="1:23" ht="25.05" customHeight="1">
      <c r="A5" s="40">
        <v>1</v>
      </c>
      <c r="B5" s="41" t="str">
        <f>IF('Loan Outstanding Report'!$G$5="","",'Loan Outstanding Report'!$G$5)</f>
        <v>BH2984</v>
      </c>
      <c r="C5" s="42" t="str">
        <f>IF('Loan Outstanding Report'!$H$5="","",'Loan Outstanding Report'!$H$5)</f>
        <v>Paroo</v>
      </c>
      <c r="D5" s="43" t="s">
        <v>200</v>
      </c>
      <c r="E5" s="44">
        <v>46105</v>
      </c>
      <c r="F5" s="22" t="s">
        <v>201</v>
      </c>
      <c r="G5" s="45" t="s">
        <v>202</v>
      </c>
      <c r="H5" s="45" t="s">
        <v>203</v>
      </c>
      <c r="I5" s="19" t="s">
        <v>204</v>
      </c>
      <c r="J5" s="19" t="s">
        <v>205</v>
      </c>
      <c r="K5" s="19" t="s">
        <v>206</v>
      </c>
      <c r="L5" s="19">
        <v>355744104</v>
      </c>
      <c r="M5" s="19" t="s">
        <v>207</v>
      </c>
      <c r="N5" s="20">
        <v>42000</v>
      </c>
      <c r="O5" s="46">
        <v>2240</v>
      </c>
      <c r="P5" s="47" t="s">
        <v>9</v>
      </c>
      <c r="Q5" s="48">
        <v>46057</v>
      </c>
      <c r="R5" s="46">
        <v>2240</v>
      </c>
      <c r="S5" s="46">
        <v>2240</v>
      </c>
      <c r="T5" s="46">
        <v>0</v>
      </c>
      <c r="U5" s="49">
        <f t="shared" ref="U5" si="0">IF(AND(ISBLANK(R5),ISBLANK(S5),ISBLANK(T5)),"",R5-(S5+T5))</f>
        <v>0</v>
      </c>
      <c r="V5" s="26" t="s">
        <v>7</v>
      </c>
      <c r="W5" s="27" t="s">
        <v>208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22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50"/>
      <c r="J6" s="50"/>
      <c r="K6" s="50"/>
      <c r="L6" s="51"/>
      <c r="M6" s="44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2"/>
    </row>
    <row r="7" spans="1:23" ht="25.0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50"/>
      <c r="J7" s="50"/>
      <c r="K7" s="50"/>
      <c r="L7" s="51"/>
      <c r="M7" s="44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2"/>
    </row>
    <row r="8" spans="1:23" ht="25.0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5" t="str">
        <f t="shared" si="6"/>
        <v/>
      </c>
      <c r="H8" s="45" t="str">
        <f t="shared" si="7"/>
        <v/>
      </c>
      <c r="I8" s="50"/>
      <c r="J8" s="50"/>
      <c r="K8" s="50"/>
      <c r="L8" s="51"/>
      <c r="M8" s="44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2"/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0"/>
      <c r="J9" s="50"/>
      <c r="K9" s="50"/>
      <c r="L9" s="51"/>
      <c r="M9" s="44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2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0"/>
      <c r="J10" s="50"/>
      <c r="K10" s="50"/>
      <c r="L10" s="51"/>
      <c r="M10" s="44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2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0"/>
      <c r="J11" s="50"/>
      <c r="K11" s="50"/>
      <c r="L11" s="51"/>
      <c r="M11" s="44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2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0"/>
      <c r="J12" s="50"/>
      <c r="K12" s="50"/>
      <c r="L12" s="51"/>
      <c r="M12" s="44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2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0"/>
      <c r="J13" s="50"/>
      <c r="K13" s="50"/>
      <c r="L13" s="51"/>
      <c r="M13" s="44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2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0"/>
      <c r="J14" s="50"/>
      <c r="K14" s="50"/>
      <c r="L14" s="51"/>
      <c r="M14" s="44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2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0"/>
      <c r="J15" s="50"/>
      <c r="K15" s="50"/>
      <c r="L15" s="51"/>
      <c r="M15" s="44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2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0"/>
      <c r="J16" s="50"/>
      <c r="K16" s="50"/>
      <c r="L16" s="51"/>
      <c r="M16" s="44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2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0"/>
      <c r="J17" s="50"/>
      <c r="K17" s="50"/>
      <c r="L17" s="51"/>
      <c r="M17" s="44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2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0"/>
      <c r="J18" s="50"/>
      <c r="K18" s="50"/>
      <c r="L18" s="51"/>
      <c r="M18" s="44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2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0"/>
      <c r="J19" s="50"/>
      <c r="K19" s="50"/>
      <c r="L19" s="51"/>
      <c r="M19" s="44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2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0"/>
      <c r="J20" s="50"/>
      <c r="K20" s="50"/>
      <c r="L20" s="51"/>
      <c r="M20" s="44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2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0"/>
      <c r="J21" s="50"/>
      <c r="K21" s="50"/>
      <c r="L21" s="51"/>
      <c r="M21" s="44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2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0"/>
      <c r="J22" s="50"/>
      <c r="K22" s="50"/>
      <c r="L22" s="51"/>
      <c r="M22" s="44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2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0"/>
      <c r="J23" s="50"/>
      <c r="K23" s="50"/>
      <c r="L23" s="51"/>
      <c r="M23" s="44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2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0"/>
      <c r="J24" s="50"/>
      <c r="K24" s="50"/>
      <c r="L24" s="51"/>
      <c r="M24" s="44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2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0"/>
      <c r="J25" s="50"/>
      <c r="K25" s="50"/>
      <c r="L25" s="51"/>
      <c r="M25" s="44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2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0"/>
      <c r="J26" s="50"/>
      <c r="K26" s="50"/>
      <c r="L26" s="51"/>
      <c r="M26" s="44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2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0"/>
      <c r="J27" s="50"/>
      <c r="K27" s="50"/>
      <c r="L27" s="51"/>
      <c r="M27" s="44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2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0"/>
      <c r="J28" s="50"/>
      <c r="K28" s="50"/>
      <c r="L28" s="51"/>
      <c r="M28" s="44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2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0"/>
      <c r="J29" s="50"/>
      <c r="K29" s="50"/>
      <c r="L29" s="51"/>
      <c r="M29" s="44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2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0"/>
      <c r="J30" s="50"/>
      <c r="K30" s="50"/>
      <c r="L30" s="51"/>
      <c r="M30" s="44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2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0"/>
      <c r="J31" s="50"/>
      <c r="K31" s="50"/>
      <c r="L31" s="51"/>
      <c r="M31" s="44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2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0"/>
      <c r="J32" s="50"/>
      <c r="K32" s="50"/>
      <c r="L32" s="51"/>
      <c r="M32" s="44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2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0"/>
      <c r="J33" s="50"/>
      <c r="K33" s="50"/>
      <c r="L33" s="51"/>
      <c r="M33" s="44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2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0"/>
      <c r="J34" s="50"/>
      <c r="K34" s="50"/>
      <c r="L34" s="51"/>
      <c r="M34" s="44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2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0"/>
      <c r="J35" s="50"/>
      <c r="K35" s="50"/>
      <c r="L35" s="51"/>
      <c r="M35" s="44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2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0"/>
      <c r="J36" s="50"/>
      <c r="K36" s="50"/>
      <c r="L36" s="51"/>
      <c r="M36" s="44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2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0"/>
      <c r="J37" s="50"/>
      <c r="K37" s="50"/>
      <c r="L37" s="51"/>
      <c r="M37" s="44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2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0"/>
      <c r="J38" s="50"/>
      <c r="K38" s="50"/>
      <c r="L38" s="51"/>
      <c r="M38" s="44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2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0"/>
      <c r="J39" s="50"/>
      <c r="K39" s="50"/>
      <c r="L39" s="51"/>
      <c r="M39" s="44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2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0"/>
      <c r="J40" s="50"/>
      <c r="K40" s="50"/>
      <c r="L40" s="51"/>
      <c r="M40" s="44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2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0"/>
      <c r="J41" s="50"/>
      <c r="K41" s="50"/>
      <c r="L41" s="51"/>
      <c r="M41" s="44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2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0"/>
      <c r="J42" s="50"/>
      <c r="K42" s="50"/>
      <c r="L42" s="51"/>
      <c r="M42" s="44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2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0"/>
      <c r="J43" s="50"/>
      <c r="K43" s="50"/>
      <c r="L43" s="51"/>
      <c r="M43" s="44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2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0"/>
      <c r="J44" s="50"/>
      <c r="K44" s="50"/>
      <c r="L44" s="51"/>
      <c r="M44" s="44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2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0"/>
      <c r="J45" s="50"/>
      <c r="K45" s="50"/>
      <c r="L45" s="51"/>
      <c r="M45" s="44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2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0"/>
      <c r="J46" s="50"/>
      <c r="K46" s="50"/>
      <c r="L46" s="51"/>
      <c r="M46" s="44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2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0"/>
      <c r="J47" s="50"/>
      <c r="K47" s="50"/>
      <c r="L47" s="51"/>
      <c r="M47" s="44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2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0"/>
      <c r="J48" s="50"/>
      <c r="K48" s="50"/>
      <c r="L48" s="51"/>
      <c r="M48" s="44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2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0"/>
      <c r="J49" s="50"/>
      <c r="K49" s="50"/>
      <c r="L49" s="51"/>
      <c r="M49" s="44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2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0"/>
      <c r="J50" s="50"/>
      <c r="K50" s="50"/>
      <c r="L50" s="51"/>
      <c r="M50" s="44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2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0"/>
      <c r="J51" s="50"/>
      <c r="K51" s="50"/>
      <c r="L51" s="51"/>
      <c r="M51" s="44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2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0"/>
      <c r="J52" s="50"/>
      <c r="K52" s="50"/>
      <c r="L52" s="51"/>
      <c r="M52" s="44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2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0"/>
      <c r="J53" s="50"/>
      <c r="K53" s="50"/>
      <c r="L53" s="51"/>
      <c r="M53" s="44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2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0"/>
      <c r="J54" s="50"/>
      <c r="K54" s="50"/>
      <c r="L54" s="51"/>
      <c r="M54" s="44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2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0"/>
      <c r="J55" s="50"/>
      <c r="K55" s="50"/>
      <c r="L55" s="51"/>
      <c r="M55" s="44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2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0"/>
      <c r="J56" s="50"/>
      <c r="K56" s="50"/>
      <c r="L56" s="51"/>
      <c r="M56" s="44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2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0"/>
      <c r="J57" s="50"/>
      <c r="K57" s="50"/>
      <c r="L57" s="51"/>
      <c r="M57" s="44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2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0"/>
      <c r="J58" s="50"/>
      <c r="K58" s="50"/>
      <c r="L58" s="51"/>
      <c r="M58" s="44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2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0"/>
      <c r="J59" s="50"/>
      <c r="K59" s="50"/>
      <c r="L59" s="51"/>
      <c r="M59" s="44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2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0"/>
      <c r="J60" s="50"/>
      <c r="K60" s="50"/>
      <c r="L60" s="51"/>
      <c r="M60" s="44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2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0"/>
      <c r="J61" s="50"/>
      <c r="K61" s="50"/>
      <c r="L61" s="51"/>
      <c r="M61" s="44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2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0"/>
      <c r="J62" s="50"/>
      <c r="K62" s="50"/>
      <c r="L62" s="51"/>
      <c r="M62" s="44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2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0"/>
      <c r="J63" s="50"/>
      <c r="K63" s="50"/>
      <c r="L63" s="51"/>
      <c r="M63" s="44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2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0"/>
      <c r="J64" s="50"/>
      <c r="K64" s="50"/>
      <c r="L64" s="51"/>
      <c r="M64" s="44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2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0"/>
      <c r="J65" s="50"/>
      <c r="K65" s="50"/>
      <c r="L65" s="51"/>
      <c r="M65" s="44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2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0"/>
      <c r="J66" s="50"/>
      <c r="K66" s="50"/>
      <c r="L66" s="51"/>
      <c r="M66" s="44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2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0"/>
      <c r="J67" s="50"/>
      <c r="K67" s="50"/>
      <c r="L67" s="51"/>
      <c r="M67" s="44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2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0"/>
      <c r="J68" s="50"/>
      <c r="K68" s="50"/>
      <c r="L68" s="51"/>
      <c r="M68" s="44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2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0"/>
      <c r="J69" s="50"/>
      <c r="K69" s="50"/>
      <c r="L69" s="51"/>
      <c r="M69" s="44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2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0"/>
      <c r="J70" s="50"/>
      <c r="K70" s="50"/>
      <c r="L70" s="51"/>
      <c r="M70" s="44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2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0"/>
      <c r="J71" s="50"/>
      <c r="K71" s="50"/>
      <c r="L71" s="51"/>
      <c r="M71" s="44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2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0"/>
      <c r="J72" s="50"/>
      <c r="K72" s="50"/>
      <c r="L72" s="51"/>
      <c r="M72" s="44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2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0"/>
      <c r="J73" s="50"/>
      <c r="K73" s="50"/>
      <c r="L73" s="51"/>
      <c r="M73" s="44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2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0"/>
      <c r="J74" s="50"/>
      <c r="K74" s="50"/>
      <c r="L74" s="51"/>
      <c r="M74" s="44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2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0"/>
      <c r="J75" s="50"/>
      <c r="K75" s="50"/>
      <c r="L75" s="51"/>
      <c r="M75" s="44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2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0"/>
      <c r="J76" s="50"/>
      <c r="K76" s="50"/>
      <c r="L76" s="51"/>
      <c r="M76" s="44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2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0"/>
      <c r="J77" s="50"/>
      <c r="K77" s="50"/>
      <c r="L77" s="51"/>
      <c r="M77" s="44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2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0"/>
      <c r="J78" s="50"/>
      <c r="K78" s="50"/>
      <c r="L78" s="51"/>
      <c r="M78" s="44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2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0"/>
      <c r="J79" s="50"/>
      <c r="K79" s="50"/>
      <c r="L79" s="51"/>
      <c r="M79" s="44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2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0"/>
      <c r="J80" s="50"/>
      <c r="K80" s="50"/>
      <c r="L80" s="51"/>
      <c r="M80" s="44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2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0"/>
      <c r="J81" s="50"/>
      <c r="K81" s="50"/>
      <c r="L81" s="51"/>
      <c r="M81" s="44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2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0"/>
      <c r="J82" s="50"/>
      <c r="K82" s="50"/>
      <c r="L82" s="51"/>
      <c r="M82" s="44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2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0"/>
      <c r="J83" s="50"/>
      <c r="K83" s="50"/>
      <c r="L83" s="51"/>
      <c r="M83" s="44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2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0"/>
      <c r="J84" s="50"/>
      <c r="K84" s="50"/>
      <c r="L84" s="51"/>
      <c r="M84" s="44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2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0"/>
      <c r="J85" s="50"/>
      <c r="K85" s="50"/>
      <c r="L85" s="51"/>
      <c r="M85" s="44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2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0"/>
      <c r="J86" s="50"/>
      <c r="K86" s="50"/>
      <c r="L86" s="51"/>
      <c r="M86" s="44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2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0"/>
      <c r="J87" s="50"/>
      <c r="K87" s="50"/>
      <c r="L87" s="51"/>
      <c r="M87" s="44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2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0"/>
      <c r="J88" s="50"/>
      <c r="K88" s="50"/>
      <c r="L88" s="51"/>
      <c r="M88" s="44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2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0"/>
      <c r="J89" s="50"/>
      <c r="K89" s="50"/>
      <c r="L89" s="51"/>
      <c r="M89" s="44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2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0"/>
      <c r="J90" s="50"/>
      <c r="K90" s="50"/>
      <c r="L90" s="51"/>
      <c r="M90" s="44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2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0"/>
      <c r="J91" s="50"/>
      <c r="K91" s="50"/>
      <c r="L91" s="51"/>
      <c r="M91" s="44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2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0"/>
      <c r="J92" s="50"/>
      <c r="K92" s="50"/>
      <c r="L92" s="51"/>
      <c r="M92" s="44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2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0"/>
      <c r="J93" s="50"/>
      <c r="K93" s="50"/>
      <c r="L93" s="51"/>
      <c r="M93" s="44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2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0"/>
      <c r="J94" s="50"/>
      <c r="K94" s="50"/>
      <c r="L94" s="51"/>
      <c r="M94" s="44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2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0"/>
      <c r="J95" s="50"/>
      <c r="K95" s="50"/>
      <c r="L95" s="51"/>
      <c r="M95" s="44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2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0"/>
      <c r="J96" s="50"/>
      <c r="K96" s="50"/>
      <c r="L96" s="51"/>
      <c r="M96" s="44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2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0"/>
      <c r="J97" s="50"/>
      <c r="K97" s="50"/>
      <c r="L97" s="51"/>
      <c r="M97" s="44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2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0"/>
      <c r="J98" s="50"/>
      <c r="K98" s="50"/>
      <c r="L98" s="51"/>
      <c r="M98" s="44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2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0"/>
      <c r="J99" s="50"/>
      <c r="K99" s="50"/>
      <c r="L99" s="51"/>
      <c r="M99" s="44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2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0"/>
      <c r="J100" s="50"/>
      <c r="K100" s="50"/>
      <c r="L100" s="51"/>
      <c r="M100" s="44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2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0"/>
      <c r="J101" s="50"/>
      <c r="K101" s="50"/>
      <c r="L101" s="51"/>
      <c r="M101" s="44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2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0"/>
      <c r="J102" s="50"/>
      <c r="K102" s="50"/>
      <c r="L102" s="51"/>
      <c r="M102" s="44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2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0"/>
      <c r="J103" s="50"/>
      <c r="K103" s="50"/>
      <c r="L103" s="51"/>
      <c r="M103" s="44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2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0"/>
      <c r="J104" s="50"/>
      <c r="K104" s="50"/>
      <c r="L104" s="51"/>
      <c r="M104" s="44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2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0"/>
      <c r="J105" s="50"/>
      <c r="K105" s="50"/>
      <c r="L105" s="51"/>
      <c r="M105" s="44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2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0"/>
      <c r="J106" s="50"/>
      <c r="K106" s="50"/>
      <c r="L106" s="51"/>
      <c r="M106" s="44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2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0"/>
      <c r="J107" s="50"/>
      <c r="K107" s="50"/>
      <c r="L107" s="51"/>
      <c r="M107" s="44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2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0"/>
      <c r="J108" s="50"/>
      <c r="K108" s="50"/>
      <c r="L108" s="51"/>
      <c r="M108" s="44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2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0"/>
      <c r="J109" s="50"/>
      <c r="K109" s="50"/>
      <c r="L109" s="51"/>
      <c r="M109" s="44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2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0"/>
      <c r="J110" s="50"/>
      <c r="K110" s="50"/>
      <c r="L110" s="51"/>
      <c r="M110" s="44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2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0"/>
      <c r="J111" s="50"/>
      <c r="K111" s="50"/>
      <c r="L111" s="51"/>
      <c r="M111" s="44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2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0"/>
      <c r="J112" s="50"/>
      <c r="K112" s="50"/>
      <c r="L112" s="51"/>
      <c r="M112" s="44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2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0"/>
      <c r="J113" s="50"/>
      <c r="K113" s="50"/>
      <c r="L113" s="51"/>
      <c r="M113" s="44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2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0"/>
      <c r="J114" s="50"/>
      <c r="K114" s="50"/>
      <c r="L114" s="51"/>
      <c r="M114" s="44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2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0"/>
      <c r="J115" s="50"/>
      <c r="K115" s="50"/>
      <c r="L115" s="51"/>
      <c r="M115" s="44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2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0"/>
      <c r="J116" s="50"/>
      <c r="K116" s="50"/>
      <c r="L116" s="51"/>
      <c r="M116" s="44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2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0"/>
      <c r="J117" s="50"/>
      <c r="K117" s="50"/>
      <c r="L117" s="51"/>
      <c r="M117" s="44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2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0"/>
      <c r="J118" s="50"/>
      <c r="K118" s="50"/>
      <c r="L118" s="51"/>
      <c r="M118" s="44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2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0"/>
      <c r="J119" s="50"/>
      <c r="K119" s="50"/>
      <c r="L119" s="51"/>
      <c r="M119" s="44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2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0"/>
      <c r="J120" s="50"/>
      <c r="K120" s="50"/>
      <c r="L120" s="51"/>
      <c r="M120" s="44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2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0"/>
      <c r="J121" s="50"/>
      <c r="K121" s="50"/>
      <c r="L121" s="51"/>
      <c r="M121" s="44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2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0"/>
      <c r="J122" s="50"/>
      <c r="K122" s="50"/>
      <c r="L122" s="51"/>
      <c r="M122" s="44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2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0"/>
      <c r="J123" s="50"/>
      <c r="K123" s="50"/>
      <c r="L123" s="51"/>
      <c r="M123" s="44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2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0"/>
      <c r="J124" s="50"/>
      <c r="K124" s="50"/>
      <c r="L124" s="51"/>
      <c r="M124" s="44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2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0"/>
      <c r="J125" s="50"/>
      <c r="K125" s="50"/>
      <c r="L125" s="51"/>
      <c r="M125" s="44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2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0"/>
      <c r="J126" s="50"/>
      <c r="K126" s="50"/>
      <c r="L126" s="51"/>
      <c r="M126" s="44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2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0"/>
      <c r="J127" s="50"/>
      <c r="K127" s="50"/>
      <c r="L127" s="51"/>
      <c r="M127" s="44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2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0"/>
      <c r="J128" s="50"/>
      <c r="K128" s="50"/>
      <c r="L128" s="51"/>
      <c r="M128" s="44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2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0"/>
      <c r="J129" s="50"/>
      <c r="K129" s="50"/>
      <c r="L129" s="51"/>
      <c r="M129" s="44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2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0"/>
      <c r="J130" s="50"/>
      <c r="K130" s="50"/>
      <c r="L130" s="51"/>
      <c r="M130" s="44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2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0"/>
      <c r="J131" s="50"/>
      <c r="K131" s="50"/>
      <c r="L131" s="51"/>
      <c r="M131" s="44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2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0"/>
      <c r="J132" s="50"/>
      <c r="K132" s="50"/>
      <c r="L132" s="51"/>
      <c r="M132" s="44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2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0"/>
      <c r="J133" s="50"/>
      <c r="K133" s="50"/>
      <c r="L133" s="51"/>
      <c r="M133" s="44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2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0"/>
      <c r="J134" s="50"/>
      <c r="K134" s="50"/>
      <c r="L134" s="51"/>
      <c r="M134" s="44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2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0"/>
      <c r="J135" s="50"/>
      <c r="K135" s="50"/>
      <c r="L135" s="51"/>
      <c r="M135" s="44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2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0"/>
      <c r="J136" s="50"/>
      <c r="K136" s="50"/>
      <c r="L136" s="51"/>
      <c r="M136" s="44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2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0"/>
      <c r="J137" s="50"/>
      <c r="K137" s="50"/>
      <c r="L137" s="51"/>
      <c r="M137" s="44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2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0"/>
      <c r="J138" s="50"/>
      <c r="K138" s="50"/>
      <c r="L138" s="51"/>
      <c r="M138" s="44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2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0"/>
      <c r="J139" s="50"/>
      <c r="K139" s="50"/>
      <c r="L139" s="51"/>
      <c r="M139" s="44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2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0"/>
      <c r="J140" s="50"/>
      <c r="K140" s="50"/>
      <c r="L140" s="51"/>
      <c r="M140" s="44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2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0"/>
      <c r="J141" s="50"/>
      <c r="K141" s="50"/>
      <c r="L141" s="51"/>
      <c r="M141" s="44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2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0"/>
      <c r="J142" s="50"/>
      <c r="K142" s="50"/>
      <c r="L142" s="51"/>
      <c r="M142" s="44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2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0"/>
      <c r="J143" s="50"/>
      <c r="K143" s="50"/>
      <c r="L143" s="51"/>
      <c r="M143" s="44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2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0"/>
      <c r="J144" s="50"/>
      <c r="K144" s="50"/>
      <c r="L144" s="51"/>
      <c r="M144" s="44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2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0"/>
      <c r="J145" s="50"/>
      <c r="K145" s="50"/>
      <c r="L145" s="51"/>
      <c r="M145" s="44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2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0"/>
      <c r="J146" s="50"/>
      <c r="K146" s="50"/>
      <c r="L146" s="51"/>
      <c r="M146" s="44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2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0"/>
      <c r="J147" s="50"/>
      <c r="K147" s="50"/>
      <c r="L147" s="51"/>
      <c r="M147" s="44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2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0"/>
      <c r="J148" s="50"/>
      <c r="K148" s="50"/>
      <c r="L148" s="51"/>
      <c r="M148" s="44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2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0"/>
      <c r="J149" s="50"/>
      <c r="K149" s="50"/>
      <c r="L149" s="51"/>
      <c r="M149" s="44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2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0"/>
      <c r="J150" s="50"/>
      <c r="K150" s="50"/>
      <c r="L150" s="51"/>
      <c r="M150" s="44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2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0"/>
      <c r="J151" s="50"/>
      <c r="K151" s="50"/>
      <c r="L151" s="51"/>
      <c r="M151" s="44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2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0"/>
      <c r="J152" s="50"/>
      <c r="K152" s="50"/>
      <c r="L152" s="51"/>
      <c r="M152" s="44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2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0"/>
      <c r="J153" s="50"/>
      <c r="K153" s="50"/>
      <c r="L153" s="51"/>
      <c r="M153" s="44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2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0"/>
      <c r="J154" s="50"/>
      <c r="K154" s="50"/>
      <c r="L154" s="51"/>
      <c r="M154" s="44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2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0"/>
      <c r="J155" s="50"/>
      <c r="K155" s="50"/>
      <c r="L155" s="51"/>
      <c r="M155" s="44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2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0"/>
      <c r="J156" s="50"/>
      <c r="K156" s="50"/>
      <c r="L156" s="51"/>
      <c r="M156" s="44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2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0"/>
      <c r="J157" s="50"/>
      <c r="K157" s="50"/>
      <c r="L157" s="51"/>
      <c r="M157" s="44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2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0"/>
      <c r="J158" s="50"/>
      <c r="K158" s="50"/>
      <c r="L158" s="51"/>
      <c r="M158" s="44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2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0"/>
      <c r="J159" s="50"/>
      <c r="K159" s="50"/>
      <c r="L159" s="51"/>
      <c r="M159" s="44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2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0"/>
      <c r="J160" s="50"/>
      <c r="K160" s="50"/>
      <c r="L160" s="51"/>
      <c r="M160" s="44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2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0"/>
      <c r="J161" s="50"/>
      <c r="K161" s="50"/>
      <c r="L161" s="51"/>
      <c r="M161" s="44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2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0"/>
      <c r="J162" s="50"/>
      <c r="K162" s="50"/>
      <c r="L162" s="51"/>
      <c r="M162" s="44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2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0"/>
      <c r="J163" s="50"/>
      <c r="K163" s="50"/>
      <c r="L163" s="51"/>
      <c r="M163" s="44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2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0"/>
      <c r="J164" s="50"/>
      <c r="K164" s="50"/>
      <c r="L164" s="51"/>
      <c r="M164" s="44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2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0"/>
      <c r="J165" s="50"/>
      <c r="K165" s="50"/>
      <c r="L165" s="51"/>
      <c r="M165" s="44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2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0"/>
      <c r="J166" s="50"/>
      <c r="K166" s="50"/>
      <c r="L166" s="51"/>
      <c r="M166" s="44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2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0"/>
      <c r="J167" s="50"/>
      <c r="K167" s="50"/>
      <c r="L167" s="51"/>
      <c r="M167" s="44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2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0"/>
      <c r="J168" s="50"/>
      <c r="K168" s="50"/>
      <c r="L168" s="51"/>
      <c r="M168" s="44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2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0"/>
      <c r="J169" s="50"/>
      <c r="K169" s="50"/>
      <c r="L169" s="51"/>
      <c r="M169" s="44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2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0"/>
      <c r="J170" s="50"/>
      <c r="K170" s="50"/>
      <c r="L170" s="51"/>
      <c r="M170" s="44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2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0"/>
      <c r="J171" s="50"/>
      <c r="K171" s="50"/>
      <c r="L171" s="51"/>
      <c r="M171" s="44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2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0"/>
      <c r="J172" s="50"/>
      <c r="K172" s="50"/>
      <c r="L172" s="51"/>
      <c r="M172" s="44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2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0"/>
      <c r="J173" s="50"/>
      <c r="K173" s="50"/>
      <c r="L173" s="51"/>
      <c r="M173" s="44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2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0"/>
      <c r="J174" s="50"/>
      <c r="K174" s="50"/>
      <c r="L174" s="51"/>
      <c r="M174" s="44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2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0"/>
      <c r="J175" s="50"/>
      <c r="K175" s="50"/>
      <c r="L175" s="51"/>
      <c r="M175" s="44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2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0"/>
      <c r="J176" s="50"/>
      <c r="K176" s="50"/>
      <c r="L176" s="51"/>
      <c r="M176" s="44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2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0"/>
      <c r="J177" s="50"/>
      <c r="K177" s="50"/>
      <c r="L177" s="51"/>
      <c r="M177" s="44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2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0"/>
      <c r="J178" s="50"/>
      <c r="K178" s="50"/>
      <c r="L178" s="51"/>
      <c r="M178" s="44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2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0"/>
      <c r="J179" s="50"/>
      <c r="K179" s="50"/>
      <c r="L179" s="51"/>
      <c r="M179" s="44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2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0"/>
      <c r="J180" s="50"/>
      <c r="K180" s="50"/>
      <c r="L180" s="51"/>
      <c r="M180" s="44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2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0"/>
      <c r="J181" s="50"/>
      <c r="K181" s="50"/>
      <c r="L181" s="51"/>
      <c r="M181" s="44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2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0"/>
      <c r="J182" s="50"/>
      <c r="K182" s="50"/>
      <c r="L182" s="51"/>
      <c r="M182" s="44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2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0"/>
      <c r="J183" s="50"/>
      <c r="K183" s="50"/>
      <c r="L183" s="51"/>
      <c r="M183" s="44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2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0"/>
      <c r="J184" s="50"/>
      <c r="K184" s="50"/>
      <c r="L184" s="51"/>
      <c r="M184" s="44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2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0"/>
      <c r="J185" s="50"/>
      <c r="K185" s="50"/>
      <c r="L185" s="51"/>
      <c r="M185" s="44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2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0"/>
      <c r="J186" s="50"/>
      <c r="K186" s="50"/>
      <c r="L186" s="51"/>
      <c r="M186" s="44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2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0"/>
      <c r="J187" s="50"/>
      <c r="K187" s="50"/>
      <c r="L187" s="51"/>
      <c r="M187" s="44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2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0"/>
      <c r="J188" s="50"/>
      <c r="K188" s="50"/>
      <c r="L188" s="51"/>
      <c r="M188" s="44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2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0"/>
      <c r="J189" s="50"/>
      <c r="K189" s="50"/>
      <c r="L189" s="51"/>
      <c r="M189" s="44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2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0"/>
      <c r="J190" s="50"/>
      <c r="K190" s="50"/>
      <c r="L190" s="51"/>
      <c r="M190" s="44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2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0"/>
      <c r="J191" s="50"/>
      <c r="K191" s="50"/>
      <c r="L191" s="51"/>
      <c r="M191" s="44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2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0"/>
      <c r="J192" s="50"/>
      <c r="K192" s="50"/>
      <c r="L192" s="51"/>
      <c r="M192" s="44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2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0"/>
      <c r="J193" s="50"/>
      <c r="K193" s="50"/>
      <c r="L193" s="51"/>
      <c r="M193" s="44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2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0"/>
      <c r="J194" s="50"/>
      <c r="K194" s="50"/>
      <c r="L194" s="51"/>
      <c r="M194" s="44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2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0"/>
      <c r="J195" s="50"/>
      <c r="K195" s="50"/>
      <c r="L195" s="51"/>
      <c r="M195" s="44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2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0"/>
      <c r="J196" s="50"/>
      <c r="K196" s="50"/>
      <c r="L196" s="51"/>
      <c r="M196" s="44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2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0"/>
      <c r="J197" s="50"/>
      <c r="K197" s="50"/>
      <c r="L197" s="51"/>
      <c r="M197" s="44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2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0"/>
      <c r="J198" s="50"/>
      <c r="K198" s="50"/>
      <c r="L198" s="51"/>
      <c r="M198" s="44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2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0"/>
      <c r="J199" s="50"/>
      <c r="K199" s="50"/>
      <c r="L199" s="51"/>
      <c r="M199" s="44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2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0"/>
      <c r="J200" s="50"/>
      <c r="K200" s="50"/>
      <c r="L200" s="51"/>
      <c r="M200" s="44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2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0"/>
      <c r="J201" s="50"/>
      <c r="K201" s="50"/>
      <c r="L201" s="51"/>
      <c r="M201" s="44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2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0"/>
      <c r="J202" s="50"/>
      <c r="K202" s="50"/>
      <c r="L202" s="51"/>
      <c r="M202" s="44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2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0"/>
      <c r="J203" s="50"/>
      <c r="K203" s="50"/>
      <c r="L203" s="51"/>
      <c r="M203" s="44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2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0"/>
      <c r="J204" s="50"/>
      <c r="K204" s="50"/>
      <c r="L204" s="51"/>
      <c r="M204" s="44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2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0"/>
      <c r="J205" s="50"/>
      <c r="K205" s="50"/>
      <c r="L205" s="51"/>
      <c r="M205" s="44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2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0"/>
      <c r="J206" s="50"/>
      <c r="K206" s="50"/>
      <c r="L206" s="51"/>
      <c r="M206" s="44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2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0"/>
      <c r="J207" s="50"/>
      <c r="K207" s="50"/>
      <c r="L207" s="51"/>
      <c r="M207" s="44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2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0"/>
      <c r="J208" s="50"/>
      <c r="K208" s="50"/>
      <c r="L208" s="51"/>
      <c r="M208" s="44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2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0"/>
      <c r="J209" s="50"/>
      <c r="K209" s="50"/>
      <c r="L209" s="51"/>
      <c r="M209" s="44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2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0"/>
      <c r="J210" s="50"/>
      <c r="K210" s="50"/>
      <c r="L210" s="51"/>
      <c r="M210" s="44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2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0"/>
      <c r="J211" s="50"/>
      <c r="K211" s="50"/>
      <c r="L211" s="51"/>
      <c r="M211" s="44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2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0"/>
      <c r="J212" s="50"/>
      <c r="K212" s="50"/>
      <c r="L212" s="51"/>
      <c r="M212" s="44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2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0"/>
      <c r="J213" s="50"/>
      <c r="K213" s="50"/>
      <c r="L213" s="51"/>
      <c r="M213" s="44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2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0"/>
      <c r="J214" s="50"/>
      <c r="K214" s="50"/>
      <c r="L214" s="51"/>
      <c r="M214" s="44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2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0"/>
      <c r="J215" s="50"/>
      <c r="K215" s="50"/>
      <c r="L215" s="51"/>
      <c r="M215" s="44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2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0"/>
      <c r="J216" s="50"/>
      <c r="K216" s="50"/>
      <c r="L216" s="51"/>
      <c r="M216" s="44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2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0"/>
      <c r="J217" s="50"/>
      <c r="K217" s="50"/>
      <c r="L217" s="51"/>
      <c r="M217" s="44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2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0"/>
      <c r="J218" s="50"/>
      <c r="K218" s="50"/>
      <c r="L218" s="51"/>
      <c r="M218" s="44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2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0"/>
      <c r="J219" s="50"/>
      <c r="K219" s="50"/>
      <c r="L219" s="51"/>
      <c r="M219" s="44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2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0"/>
      <c r="J220" s="50"/>
      <c r="K220" s="50"/>
      <c r="L220" s="51"/>
      <c r="M220" s="44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2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0"/>
      <c r="J221" s="50"/>
      <c r="K221" s="50"/>
      <c r="L221" s="51"/>
      <c r="M221" s="44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2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0"/>
      <c r="J222" s="50"/>
      <c r="K222" s="50"/>
      <c r="L222" s="51"/>
      <c r="M222" s="44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2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0"/>
      <c r="J223" s="50"/>
      <c r="K223" s="50"/>
      <c r="L223" s="51"/>
      <c r="M223" s="44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2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0"/>
      <c r="J224" s="50"/>
      <c r="K224" s="50"/>
      <c r="L224" s="51"/>
      <c r="M224" s="44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2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0"/>
      <c r="J225" s="50"/>
      <c r="K225" s="50"/>
      <c r="L225" s="51"/>
      <c r="M225" s="44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2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0"/>
      <c r="J226" s="50"/>
      <c r="K226" s="50"/>
      <c r="L226" s="51"/>
      <c r="M226" s="44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2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0"/>
      <c r="J227" s="50"/>
      <c r="K227" s="50"/>
      <c r="L227" s="51"/>
      <c r="M227" s="44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2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0"/>
      <c r="J228" s="50"/>
      <c r="K228" s="50"/>
      <c r="L228" s="51"/>
      <c r="M228" s="44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2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0"/>
      <c r="J229" s="50"/>
      <c r="K229" s="50"/>
      <c r="L229" s="51"/>
      <c r="M229" s="44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2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0"/>
      <c r="J230" s="50"/>
      <c r="K230" s="50"/>
      <c r="L230" s="51"/>
      <c r="M230" s="44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2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0"/>
      <c r="J231" s="50"/>
      <c r="K231" s="50"/>
      <c r="L231" s="51"/>
      <c r="M231" s="44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2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0"/>
      <c r="J232" s="50"/>
      <c r="K232" s="50"/>
      <c r="L232" s="51"/>
      <c r="M232" s="44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2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0"/>
      <c r="J233" s="50"/>
      <c r="K233" s="50"/>
      <c r="L233" s="51"/>
      <c r="M233" s="44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2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0"/>
      <c r="J234" s="50"/>
      <c r="K234" s="50"/>
      <c r="L234" s="51"/>
      <c r="M234" s="44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2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0"/>
      <c r="J235" s="50"/>
      <c r="K235" s="50"/>
      <c r="L235" s="51"/>
      <c r="M235" s="44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2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0"/>
      <c r="J236" s="50"/>
      <c r="K236" s="50"/>
      <c r="L236" s="51"/>
      <c r="M236" s="44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2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0"/>
      <c r="J237" s="50"/>
      <c r="K237" s="50"/>
      <c r="L237" s="51"/>
      <c r="M237" s="44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2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0"/>
      <c r="J238" s="50"/>
      <c r="K238" s="50"/>
      <c r="L238" s="51"/>
      <c r="M238" s="44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2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0"/>
      <c r="J239" s="50"/>
      <c r="K239" s="50"/>
      <c r="L239" s="51"/>
      <c r="M239" s="44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2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0"/>
      <c r="J240" s="50"/>
      <c r="K240" s="50"/>
      <c r="L240" s="51"/>
      <c r="M240" s="44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2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0"/>
      <c r="J241" s="50"/>
      <c r="K241" s="50"/>
      <c r="L241" s="51"/>
      <c r="M241" s="44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2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0"/>
      <c r="J242" s="50"/>
      <c r="K242" s="50"/>
      <c r="L242" s="51"/>
      <c r="M242" s="44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2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0"/>
      <c r="J243" s="50"/>
      <c r="K243" s="50"/>
      <c r="L243" s="51"/>
      <c r="M243" s="44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2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0"/>
      <c r="J244" s="50"/>
      <c r="K244" s="50"/>
      <c r="L244" s="51"/>
      <c r="M244" s="44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2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0"/>
      <c r="J245" s="50"/>
      <c r="K245" s="50"/>
      <c r="L245" s="51"/>
      <c r="M245" s="44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2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0"/>
      <c r="J246" s="50"/>
      <c r="K246" s="50"/>
      <c r="L246" s="51"/>
      <c r="M246" s="44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2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0"/>
      <c r="J247" s="50"/>
      <c r="K247" s="50"/>
      <c r="L247" s="51"/>
      <c r="M247" s="44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2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0"/>
      <c r="J248" s="50"/>
      <c r="K248" s="50"/>
      <c r="L248" s="51"/>
      <c r="M248" s="44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2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0"/>
      <c r="J249" s="50"/>
      <c r="K249" s="50"/>
      <c r="L249" s="51"/>
      <c r="M249" s="44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2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0"/>
      <c r="J250" s="50"/>
      <c r="K250" s="50"/>
      <c r="L250" s="51"/>
      <c r="M250" s="44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2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0"/>
      <c r="J251" s="50"/>
      <c r="K251" s="50"/>
      <c r="L251" s="51"/>
      <c r="M251" s="44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2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0"/>
      <c r="J252" s="50"/>
      <c r="K252" s="50"/>
      <c r="L252" s="51"/>
      <c r="M252" s="44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2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0"/>
      <c r="J253" s="50"/>
      <c r="K253" s="50"/>
      <c r="L253" s="51"/>
      <c r="M253" s="44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2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0"/>
      <c r="J254" s="50"/>
      <c r="K254" s="50"/>
      <c r="L254" s="51"/>
      <c r="M254" s="44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2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0"/>
      <c r="J255" s="50"/>
      <c r="K255" s="50"/>
      <c r="L255" s="51"/>
      <c r="M255" s="44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2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0"/>
      <c r="J256" s="50"/>
      <c r="K256" s="50"/>
      <c r="L256" s="51"/>
      <c r="M256" s="44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2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0"/>
      <c r="J257" s="50"/>
      <c r="K257" s="50"/>
      <c r="L257" s="51"/>
      <c r="M257" s="44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2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0"/>
      <c r="J258" s="50"/>
      <c r="K258" s="50"/>
      <c r="L258" s="51"/>
      <c r="M258" s="44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2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0"/>
      <c r="J259" s="50"/>
      <c r="K259" s="50"/>
      <c r="L259" s="51"/>
      <c r="M259" s="44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2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0"/>
      <c r="J260" s="50"/>
      <c r="K260" s="50"/>
      <c r="L260" s="51"/>
      <c r="M260" s="44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2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0"/>
      <c r="J261" s="50"/>
      <c r="K261" s="50"/>
      <c r="L261" s="51"/>
      <c r="M261" s="44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2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0"/>
      <c r="J262" s="50"/>
      <c r="K262" s="50"/>
      <c r="L262" s="51"/>
      <c r="M262" s="44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2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0"/>
      <c r="J263" s="50"/>
      <c r="K263" s="50"/>
      <c r="L263" s="51"/>
      <c r="M263" s="44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2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0"/>
      <c r="J264" s="50"/>
      <c r="K264" s="50"/>
      <c r="L264" s="51"/>
      <c r="M264" s="44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2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0"/>
      <c r="J265" s="50"/>
      <c r="K265" s="50"/>
      <c r="L265" s="51"/>
      <c r="M265" s="44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2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0"/>
      <c r="J266" s="50"/>
      <c r="K266" s="50"/>
      <c r="L266" s="51"/>
      <c r="M266" s="44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2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0"/>
      <c r="J267" s="50"/>
      <c r="K267" s="50"/>
      <c r="L267" s="51"/>
      <c r="M267" s="44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2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0"/>
      <c r="J268" s="50"/>
      <c r="K268" s="50"/>
      <c r="L268" s="51"/>
      <c r="M268" s="44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2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0"/>
      <c r="J269" s="50"/>
      <c r="K269" s="50"/>
      <c r="L269" s="51"/>
      <c r="M269" s="44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2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0"/>
      <c r="J270" s="50"/>
      <c r="K270" s="50"/>
      <c r="L270" s="51"/>
      <c r="M270" s="44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2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0"/>
      <c r="J271" s="50"/>
      <c r="K271" s="50"/>
      <c r="L271" s="51"/>
      <c r="M271" s="44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2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0"/>
      <c r="J272" s="50"/>
      <c r="K272" s="50"/>
      <c r="L272" s="51"/>
      <c r="M272" s="44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2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0"/>
      <c r="J273" s="50"/>
      <c r="K273" s="50"/>
      <c r="L273" s="51"/>
      <c r="M273" s="44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2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0"/>
      <c r="J274" s="50"/>
      <c r="K274" s="50"/>
      <c r="L274" s="51"/>
      <c r="M274" s="44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2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0"/>
      <c r="J275" s="50"/>
      <c r="K275" s="50"/>
      <c r="L275" s="51"/>
      <c r="M275" s="44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2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0"/>
      <c r="J276" s="50"/>
      <c r="K276" s="50"/>
      <c r="L276" s="51"/>
      <c r="M276" s="44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2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0"/>
      <c r="J277" s="50"/>
      <c r="K277" s="50"/>
      <c r="L277" s="51"/>
      <c r="M277" s="44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2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0"/>
      <c r="J278" s="50"/>
      <c r="K278" s="50"/>
      <c r="L278" s="51"/>
      <c r="M278" s="44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2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0"/>
      <c r="J279" s="50"/>
      <c r="K279" s="50"/>
      <c r="L279" s="51"/>
      <c r="M279" s="44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2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0"/>
      <c r="J280" s="50"/>
      <c r="K280" s="50"/>
      <c r="L280" s="51"/>
      <c r="M280" s="44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2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0"/>
      <c r="J281" s="50"/>
      <c r="K281" s="50"/>
      <c r="L281" s="51"/>
      <c r="M281" s="44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2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0"/>
      <c r="J282" s="50"/>
      <c r="K282" s="50"/>
      <c r="L282" s="51"/>
      <c r="M282" s="44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2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0"/>
      <c r="J283" s="50"/>
      <c r="K283" s="50"/>
      <c r="L283" s="51"/>
      <c r="M283" s="44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2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0"/>
      <c r="J284" s="50"/>
      <c r="K284" s="50"/>
      <c r="L284" s="51"/>
      <c r="M284" s="44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2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0"/>
      <c r="J285" s="50"/>
      <c r="K285" s="50"/>
      <c r="L285" s="51"/>
      <c r="M285" s="44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2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0"/>
      <c r="J286" s="50"/>
      <c r="K286" s="50"/>
      <c r="L286" s="51"/>
      <c r="M286" s="44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2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0"/>
      <c r="J287" s="50"/>
      <c r="K287" s="50"/>
      <c r="L287" s="51"/>
      <c r="M287" s="44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2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0"/>
      <c r="J288" s="50"/>
      <c r="K288" s="50"/>
      <c r="L288" s="51"/>
      <c r="M288" s="44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2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0"/>
      <c r="J289" s="50"/>
      <c r="K289" s="50"/>
      <c r="L289" s="51"/>
      <c r="M289" s="44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2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0"/>
      <c r="J290" s="50"/>
      <c r="K290" s="50"/>
      <c r="L290" s="51"/>
      <c r="M290" s="44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2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0"/>
      <c r="J291" s="50"/>
      <c r="K291" s="50"/>
      <c r="L291" s="51"/>
      <c r="M291" s="44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2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0"/>
      <c r="J292" s="50"/>
      <c r="K292" s="50"/>
      <c r="L292" s="51"/>
      <c r="M292" s="44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2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0"/>
      <c r="J293" s="50"/>
      <c r="K293" s="50"/>
      <c r="L293" s="51"/>
      <c r="M293" s="44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2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0"/>
      <c r="J294" s="50"/>
      <c r="K294" s="50"/>
      <c r="L294" s="51"/>
      <c r="M294" s="44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2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0"/>
      <c r="J295" s="50"/>
      <c r="K295" s="50"/>
      <c r="L295" s="51"/>
      <c r="M295" s="44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2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0"/>
      <c r="J296" s="50"/>
      <c r="K296" s="50"/>
      <c r="L296" s="51"/>
      <c r="M296" s="44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2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0"/>
      <c r="J297" s="50"/>
      <c r="K297" s="50"/>
      <c r="L297" s="51"/>
      <c r="M297" s="44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2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0"/>
      <c r="J298" s="50"/>
      <c r="K298" s="50"/>
      <c r="L298" s="51"/>
      <c r="M298" s="44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2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0"/>
      <c r="J299" s="50"/>
      <c r="K299" s="50"/>
      <c r="L299" s="51"/>
      <c r="M299" s="44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2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0"/>
      <c r="J300" s="50"/>
      <c r="K300" s="50"/>
      <c r="L300" s="51"/>
      <c r="M300" s="44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2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0"/>
      <c r="J301" s="50"/>
      <c r="K301" s="50"/>
      <c r="L301" s="51"/>
      <c r="M301" s="44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2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0"/>
      <c r="J302" s="50"/>
      <c r="K302" s="50"/>
      <c r="L302" s="51"/>
      <c r="M302" s="44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2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0"/>
      <c r="J303" s="50"/>
      <c r="K303" s="50"/>
      <c r="L303" s="51"/>
      <c r="M303" s="44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2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0"/>
      <c r="J304" s="50"/>
      <c r="K304" s="50"/>
      <c r="L304" s="51"/>
      <c r="M304" s="44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2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0"/>
      <c r="J305" s="50"/>
      <c r="K305" s="50"/>
      <c r="L305" s="51"/>
      <c r="M305" s="44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2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0"/>
      <c r="J306" s="50"/>
      <c r="K306" s="50"/>
      <c r="L306" s="51"/>
      <c r="M306" s="44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2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0"/>
      <c r="J307" s="50"/>
      <c r="K307" s="50"/>
      <c r="L307" s="51"/>
      <c r="M307" s="44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2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0"/>
      <c r="J308" s="50"/>
      <c r="K308" s="50"/>
      <c r="L308" s="51"/>
      <c r="M308" s="44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2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0"/>
      <c r="J309" s="50"/>
      <c r="K309" s="50"/>
      <c r="L309" s="51"/>
      <c r="M309" s="44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2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0"/>
      <c r="J310" s="50"/>
      <c r="K310" s="50"/>
      <c r="L310" s="51"/>
      <c r="M310" s="44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2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0"/>
      <c r="J311" s="50"/>
      <c r="K311" s="50"/>
      <c r="L311" s="51"/>
      <c r="M311" s="44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2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0"/>
      <c r="J312" s="50"/>
      <c r="K312" s="50"/>
      <c r="L312" s="51"/>
      <c r="M312" s="44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2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0"/>
      <c r="J313" s="50"/>
      <c r="K313" s="50"/>
      <c r="L313" s="51"/>
      <c r="M313" s="44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2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0"/>
      <c r="J314" s="50"/>
      <c r="K314" s="50"/>
      <c r="L314" s="51"/>
      <c r="M314" s="44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2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0"/>
      <c r="J315" s="50"/>
      <c r="K315" s="50"/>
      <c r="L315" s="51"/>
      <c r="M315" s="44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2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0"/>
      <c r="J316" s="50"/>
      <c r="K316" s="50"/>
      <c r="L316" s="51"/>
      <c r="M316" s="44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2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0"/>
      <c r="J317" s="50"/>
      <c r="K317" s="50"/>
      <c r="L317" s="51"/>
      <c r="M317" s="44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2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0"/>
      <c r="J318" s="50"/>
      <c r="K318" s="50"/>
      <c r="L318" s="51"/>
      <c r="M318" s="44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2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0"/>
      <c r="J319" s="50"/>
      <c r="K319" s="50"/>
      <c r="L319" s="51"/>
      <c r="M319" s="44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2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0"/>
      <c r="J320" s="50"/>
      <c r="K320" s="50"/>
      <c r="L320" s="51"/>
      <c r="M320" s="44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2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0"/>
      <c r="J321" s="50"/>
      <c r="K321" s="50"/>
      <c r="L321" s="51"/>
      <c r="M321" s="44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2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0"/>
      <c r="J322" s="50"/>
      <c r="K322" s="50"/>
      <c r="L322" s="51"/>
      <c r="M322" s="44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2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0"/>
      <c r="J323" s="50"/>
      <c r="K323" s="50"/>
      <c r="L323" s="51"/>
      <c r="M323" s="44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2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0"/>
      <c r="J324" s="50"/>
      <c r="K324" s="50"/>
      <c r="L324" s="51"/>
      <c r="M324" s="44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2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0"/>
      <c r="J325" s="50"/>
      <c r="K325" s="50"/>
      <c r="L325" s="51"/>
      <c r="M325" s="44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2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0"/>
      <c r="J326" s="50"/>
      <c r="K326" s="50"/>
      <c r="L326" s="51"/>
      <c r="M326" s="44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2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0"/>
      <c r="J327" s="50"/>
      <c r="K327" s="50"/>
      <c r="L327" s="51"/>
      <c r="M327" s="44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2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0"/>
      <c r="J328" s="50"/>
      <c r="K328" s="50"/>
      <c r="L328" s="51"/>
      <c r="M328" s="44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2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0"/>
      <c r="J329" s="50"/>
      <c r="K329" s="50"/>
      <c r="L329" s="51"/>
      <c r="M329" s="44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2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0"/>
      <c r="J330" s="50"/>
      <c r="K330" s="50"/>
      <c r="L330" s="51"/>
      <c r="M330" s="44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2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0"/>
      <c r="J331" s="50"/>
      <c r="K331" s="50"/>
      <c r="L331" s="51"/>
      <c r="M331" s="44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2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0"/>
      <c r="J332" s="50"/>
      <c r="K332" s="50"/>
      <c r="L332" s="51"/>
      <c r="M332" s="44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2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0"/>
      <c r="J333" s="50"/>
      <c r="K333" s="50"/>
      <c r="L333" s="51"/>
      <c r="M333" s="44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2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0"/>
      <c r="J334" s="50"/>
      <c r="K334" s="50"/>
      <c r="L334" s="51"/>
      <c r="M334" s="44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2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0"/>
      <c r="J335" s="50"/>
      <c r="K335" s="50"/>
      <c r="L335" s="51"/>
      <c r="M335" s="44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2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0"/>
      <c r="J336" s="50"/>
      <c r="K336" s="50"/>
      <c r="L336" s="51"/>
      <c r="M336" s="44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2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0"/>
      <c r="J337" s="50"/>
      <c r="K337" s="50"/>
      <c r="L337" s="51"/>
      <c r="M337" s="44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2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0"/>
      <c r="J338" s="50"/>
      <c r="K338" s="50"/>
      <c r="L338" s="51"/>
      <c r="M338" s="44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2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0"/>
      <c r="J339" s="50"/>
      <c r="K339" s="50"/>
      <c r="L339" s="51"/>
      <c r="M339" s="44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2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0"/>
      <c r="J340" s="50"/>
      <c r="K340" s="50"/>
      <c r="L340" s="51"/>
      <c r="M340" s="44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2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0"/>
      <c r="J341" s="50"/>
      <c r="K341" s="50"/>
      <c r="L341" s="51"/>
      <c r="M341" s="44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2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0"/>
      <c r="J342" s="50"/>
      <c r="K342" s="50"/>
      <c r="L342" s="51"/>
      <c r="M342" s="44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2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0"/>
      <c r="J343" s="50"/>
      <c r="K343" s="50"/>
      <c r="L343" s="51"/>
      <c r="M343" s="44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2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0"/>
      <c r="J344" s="50"/>
      <c r="K344" s="50"/>
      <c r="L344" s="51"/>
      <c r="M344" s="44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2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0"/>
      <c r="J345" s="50"/>
      <c r="K345" s="50"/>
      <c r="L345" s="51"/>
      <c r="M345" s="44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2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0"/>
      <c r="J346" s="50"/>
      <c r="K346" s="50"/>
      <c r="L346" s="51"/>
      <c r="M346" s="44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2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0"/>
      <c r="J347" s="50"/>
      <c r="K347" s="50"/>
      <c r="L347" s="51"/>
      <c r="M347" s="44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2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0"/>
      <c r="J348" s="50"/>
      <c r="K348" s="50"/>
      <c r="L348" s="51"/>
      <c r="M348" s="44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2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0"/>
      <c r="J349" s="50"/>
      <c r="K349" s="50"/>
      <c r="L349" s="51"/>
      <c r="M349" s="44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2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0"/>
      <c r="J350" s="50"/>
      <c r="K350" s="50"/>
      <c r="L350" s="51"/>
      <c r="M350" s="44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2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0"/>
      <c r="J351" s="50"/>
      <c r="K351" s="50"/>
      <c r="L351" s="51"/>
      <c r="M351" s="44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2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0"/>
      <c r="J352" s="50"/>
      <c r="K352" s="50"/>
      <c r="L352" s="51"/>
      <c r="M352" s="44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2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0"/>
      <c r="J353" s="50"/>
      <c r="K353" s="50"/>
      <c r="L353" s="51"/>
      <c r="M353" s="44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2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0"/>
      <c r="J354" s="50"/>
      <c r="K354" s="50"/>
      <c r="L354" s="51"/>
      <c r="M354" s="44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2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0"/>
      <c r="J355" s="50"/>
      <c r="K355" s="50"/>
      <c r="L355" s="51"/>
      <c r="M355" s="44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2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0"/>
      <c r="J356" s="50"/>
      <c r="K356" s="50"/>
      <c r="L356" s="51"/>
      <c r="M356" s="44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2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0"/>
      <c r="J357" s="50"/>
      <c r="K357" s="50"/>
      <c r="L357" s="51"/>
      <c r="M357" s="44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2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0"/>
      <c r="J358" s="50"/>
      <c r="K358" s="50"/>
      <c r="L358" s="51"/>
      <c r="M358" s="44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2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0"/>
      <c r="J359" s="50"/>
      <c r="K359" s="50"/>
      <c r="L359" s="51"/>
      <c r="M359" s="44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2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0"/>
      <c r="J360" s="50"/>
      <c r="K360" s="50"/>
      <c r="L360" s="51"/>
      <c r="M360" s="44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2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0"/>
      <c r="J361" s="50"/>
      <c r="K361" s="50"/>
      <c r="L361" s="51"/>
      <c r="M361" s="44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2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0"/>
      <c r="J362" s="50"/>
      <c r="K362" s="50"/>
      <c r="L362" s="51"/>
      <c r="M362" s="44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2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0"/>
      <c r="J363" s="50"/>
      <c r="K363" s="50"/>
      <c r="L363" s="51"/>
      <c r="M363" s="44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2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0"/>
      <c r="J364" s="50"/>
      <c r="K364" s="50"/>
      <c r="L364" s="51"/>
      <c r="M364" s="44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2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0"/>
      <c r="J365" s="50"/>
      <c r="K365" s="50"/>
      <c r="L365" s="51"/>
      <c r="M365" s="44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2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0"/>
      <c r="J366" s="50"/>
      <c r="K366" s="50"/>
      <c r="L366" s="51"/>
      <c r="M366" s="44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2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0"/>
      <c r="J367" s="50"/>
      <c r="K367" s="50"/>
      <c r="L367" s="51"/>
      <c r="M367" s="44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2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0"/>
      <c r="J368" s="50"/>
      <c r="K368" s="50"/>
      <c r="L368" s="51"/>
      <c r="M368" s="44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2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0"/>
      <c r="J369" s="50"/>
      <c r="K369" s="50"/>
      <c r="L369" s="51"/>
      <c r="M369" s="44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2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0"/>
      <c r="J370" s="50"/>
      <c r="K370" s="50"/>
      <c r="L370" s="51"/>
      <c r="M370" s="44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2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0"/>
      <c r="J371" s="50"/>
      <c r="K371" s="50"/>
      <c r="L371" s="51"/>
      <c r="M371" s="44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2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0"/>
      <c r="J372" s="50"/>
      <c r="K372" s="50"/>
      <c r="L372" s="51"/>
      <c r="M372" s="44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2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0"/>
      <c r="J373" s="50"/>
      <c r="K373" s="50"/>
      <c r="L373" s="51"/>
      <c r="M373" s="44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2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0"/>
      <c r="J374" s="50"/>
      <c r="K374" s="50"/>
      <c r="L374" s="51"/>
      <c r="M374" s="44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2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0"/>
      <c r="J375" s="50"/>
      <c r="K375" s="50"/>
      <c r="L375" s="51"/>
      <c r="M375" s="44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2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0"/>
      <c r="J376" s="50"/>
      <c r="K376" s="50"/>
      <c r="L376" s="51"/>
      <c r="M376" s="44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2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0"/>
      <c r="J377" s="50"/>
      <c r="K377" s="50"/>
      <c r="L377" s="51"/>
      <c r="M377" s="44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2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0"/>
      <c r="J378" s="50"/>
      <c r="K378" s="50"/>
      <c r="L378" s="51"/>
      <c r="M378" s="44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2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0"/>
      <c r="J379" s="50"/>
      <c r="K379" s="50"/>
      <c r="L379" s="51"/>
      <c r="M379" s="44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2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0"/>
      <c r="J380" s="50"/>
      <c r="K380" s="50"/>
      <c r="L380" s="51"/>
      <c r="M380" s="44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2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0"/>
      <c r="J381" s="50"/>
      <c r="K381" s="50"/>
      <c r="L381" s="51"/>
      <c r="M381" s="44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2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0"/>
      <c r="J382" s="50"/>
      <c r="K382" s="50"/>
      <c r="L382" s="51"/>
      <c r="M382" s="44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2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0"/>
      <c r="J383" s="50"/>
      <c r="K383" s="50"/>
      <c r="L383" s="51"/>
      <c r="M383" s="44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2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0"/>
      <c r="J384" s="50"/>
      <c r="K384" s="50"/>
      <c r="L384" s="51"/>
      <c r="M384" s="44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2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0"/>
      <c r="J385" s="50"/>
      <c r="K385" s="50"/>
      <c r="L385" s="51"/>
      <c r="M385" s="44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2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0"/>
      <c r="J386" s="50"/>
      <c r="K386" s="50"/>
      <c r="L386" s="51"/>
      <c r="M386" s="44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2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0"/>
      <c r="J387" s="50"/>
      <c r="K387" s="50"/>
      <c r="L387" s="51"/>
      <c r="M387" s="44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2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0"/>
      <c r="J388" s="50"/>
      <c r="K388" s="50"/>
      <c r="L388" s="51"/>
      <c r="M388" s="44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2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0"/>
      <c r="J389" s="50"/>
      <c r="K389" s="50"/>
      <c r="L389" s="51"/>
      <c r="M389" s="44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2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0"/>
      <c r="J390" s="50"/>
      <c r="K390" s="50"/>
      <c r="L390" s="51"/>
      <c r="M390" s="44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2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0"/>
      <c r="J391" s="50"/>
      <c r="K391" s="50"/>
      <c r="L391" s="51"/>
      <c r="M391" s="44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2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0"/>
      <c r="J392" s="50"/>
      <c r="K392" s="50"/>
      <c r="L392" s="51"/>
      <c r="M392" s="44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2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0"/>
      <c r="J393" s="50"/>
      <c r="K393" s="50"/>
      <c r="L393" s="51"/>
      <c r="M393" s="44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2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0"/>
      <c r="J394" s="50"/>
      <c r="K394" s="50"/>
      <c r="L394" s="51"/>
      <c r="M394" s="44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2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0"/>
      <c r="J395" s="50"/>
      <c r="K395" s="50"/>
      <c r="L395" s="51"/>
      <c r="M395" s="44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2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0"/>
      <c r="J396" s="50"/>
      <c r="K396" s="50"/>
      <c r="L396" s="51"/>
      <c r="M396" s="44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2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0"/>
      <c r="J397" s="50"/>
      <c r="K397" s="50"/>
      <c r="L397" s="51"/>
      <c r="M397" s="44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2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0"/>
      <c r="J398" s="50"/>
      <c r="K398" s="50"/>
      <c r="L398" s="51"/>
      <c r="M398" s="44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2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0"/>
      <c r="J399" s="50"/>
      <c r="K399" s="50"/>
      <c r="L399" s="51"/>
      <c r="M399" s="44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2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0"/>
      <c r="J400" s="50"/>
      <c r="K400" s="50"/>
      <c r="L400" s="51"/>
      <c r="M400" s="44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2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0"/>
      <c r="J401" s="50"/>
      <c r="K401" s="50"/>
      <c r="L401" s="51"/>
      <c r="M401" s="44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2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0"/>
      <c r="J402" s="50"/>
      <c r="K402" s="50"/>
      <c r="L402" s="51"/>
      <c r="M402" s="44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2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0"/>
      <c r="J403" s="50"/>
      <c r="K403" s="50"/>
      <c r="L403" s="51"/>
      <c r="M403" s="44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2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0"/>
      <c r="J404" s="50"/>
      <c r="K404" s="50"/>
      <c r="L404" s="51"/>
      <c r="M404" s="44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2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0"/>
      <c r="J405" s="50"/>
      <c r="K405" s="50"/>
      <c r="L405" s="51"/>
      <c r="M405" s="44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2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0"/>
      <c r="J406" s="50"/>
      <c r="K406" s="50"/>
      <c r="L406" s="51"/>
      <c r="M406" s="44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2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0"/>
      <c r="J407" s="50"/>
      <c r="K407" s="50"/>
      <c r="L407" s="51"/>
      <c r="M407" s="44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2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0"/>
      <c r="J408" s="50"/>
      <c r="K408" s="50"/>
      <c r="L408" s="51"/>
      <c r="M408" s="44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2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0"/>
      <c r="J409" s="50"/>
      <c r="K409" s="50"/>
      <c r="L409" s="51"/>
      <c r="M409" s="44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2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0"/>
      <c r="J410" s="50"/>
      <c r="K410" s="50"/>
      <c r="L410" s="51"/>
      <c r="M410" s="44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2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0"/>
      <c r="J411" s="50"/>
      <c r="K411" s="50"/>
      <c r="L411" s="51"/>
      <c r="M411" s="44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2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0"/>
      <c r="J412" s="50"/>
      <c r="K412" s="50"/>
      <c r="L412" s="51"/>
      <c r="M412" s="44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2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0"/>
      <c r="J413" s="50"/>
      <c r="K413" s="50"/>
      <c r="L413" s="51"/>
      <c r="M413" s="44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2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0"/>
      <c r="J414" s="50"/>
      <c r="K414" s="50"/>
      <c r="L414" s="51"/>
      <c r="M414" s="44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2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0"/>
      <c r="J415" s="50"/>
      <c r="K415" s="50"/>
      <c r="L415" s="51"/>
      <c r="M415" s="44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2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0"/>
      <c r="J416" s="50"/>
      <c r="K416" s="50"/>
      <c r="L416" s="51"/>
      <c r="M416" s="44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2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0"/>
      <c r="J417" s="50"/>
      <c r="K417" s="50"/>
      <c r="L417" s="51"/>
      <c r="M417" s="44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2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0"/>
      <c r="J418" s="50"/>
      <c r="K418" s="50"/>
      <c r="L418" s="51"/>
      <c r="M418" s="44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2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0"/>
      <c r="J419" s="50"/>
      <c r="K419" s="50"/>
      <c r="L419" s="51"/>
      <c r="M419" s="44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2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0"/>
      <c r="J420" s="50"/>
      <c r="K420" s="50"/>
      <c r="L420" s="51"/>
      <c r="M420" s="44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2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0"/>
      <c r="J421" s="50"/>
      <c r="K421" s="50"/>
      <c r="L421" s="51"/>
      <c r="M421" s="44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2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0"/>
      <c r="J422" s="50"/>
      <c r="K422" s="50"/>
      <c r="L422" s="51"/>
      <c r="M422" s="44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2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0"/>
      <c r="J423" s="50"/>
      <c r="K423" s="50"/>
      <c r="L423" s="51"/>
      <c r="M423" s="44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2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0"/>
      <c r="J424" s="50"/>
      <c r="K424" s="50"/>
      <c r="L424" s="51"/>
      <c r="M424" s="44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2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0"/>
      <c r="J425" s="50"/>
      <c r="K425" s="50"/>
      <c r="L425" s="51"/>
      <c r="M425" s="44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2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0"/>
      <c r="J426" s="50"/>
      <c r="K426" s="50"/>
      <c r="L426" s="51"/>
      <c r="M426" s="44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2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0"/>
      <c r="J427" s="50"/>
      <c r="K427" s="50"/>
      <c r="L427" s="51"/>
      <c r="M427" s="44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2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0"/>
      <c r="J428" s="50"/>
      <c r="K428" s="50"/>
      <c r="L428" s="51"/>
      <c r="M428" s="44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2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0"/>
      <c r="J429" s="50"/>
      <c r="K429" s="50"/>
      <c r="L429" s="51"/>
      <c r="M429" s="44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2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0"/>
      <c r="J430" s="50"/>
      <c r="K430" s="50"/>
      <c r="L430" s="51"/>
      <c r="M430" s="44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2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0"/>
      <c r="J431" s="50"/>
      <c r="K431" s="50"/>
      <c r="L431" s="51"/>
      <c r="M431" s="44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2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0"/>
      <c r="J432" s="50"/>
      <c r="K432" s="50"/>
      <c r="L432" s="51"/>
      <c r="M432" s="44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2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0"/>
      <c r="J433" s="50"/>
      <c r="K433" s="50"/>
      <c r="L433" s="51"/>
      <c r="M433" s="44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2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0"/>
      <c r="J434" s="50"/>
      <c r="K434" s="50"/>
      <c r="L434" s="51"/>
      <c r="M434" s="44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2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0"/>
      <c r="J435" s="50"/>
      <c r="K435" s="50"/>
      <c r="L435" s="51"/>
      <c r="M435" s="44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2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0"/>
      <c r="J436" s="50"/>
      <c r="K436" s="50"/>
      <c r="L436" s="51"/>
      <c r="M436" s="44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2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0"/>
      <c r="J437" s="50"/>
      <c r="K437" s="50"/>
      <c r="L437" s="51"/>
      <c r="M437" s="44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2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0"/>
      <c r="J438" s="50"/>
      <c r="K438" s="50"/>
      <c r="L438" s="51"/>
      <c r="M438" s="44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2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0"/>
      <c r="J439" s="50"/>
      <c r="K439" s="50"/>
      <c r="L439" s="51"/>
      <c r="M439" s="44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2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0"/>
      <c r="J440" s="50"/>
      <c r="K440" s="50"/>
      <c r="L440" s="51"/>
      <c r="M440" s="44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2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0"/>
      <c r="J441" s="50"/>
      <c r="K441" s="50"/>
      <c r="L441" s="51"/>
      <c r="M441" s="44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2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0"/>
      <c r="J442" s="50"/>
      <c r="K442" s="50"/>
      <c r="L442" s="51"/>
      <c r="M442" s="44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2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0"/>
      <c r="J443" s="50"/>
      <c r="K443" s="50"/>
      <c r="L443" s="51"/>
      <c r="M443" s="44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2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0"/>
      <c r="J444" s="50"/>
      <c r="K444" s="50"/>
      <c r="L444" s="51"/>
      <c r="M444" s="44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2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0"/>
      <c r="J445" s="50"/>
      <c r="K445" s="50"/>
      <c r="L445" s="51"/>
      <c r="M445" s="44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2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0"/>
      <c r="J446" s="50"/>
      <c r="K446" s="50"/>
      <c r="L446" s="51"/>
      <c r="M446" s="44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2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0"/>
      <c r="J447" s="50"/>
      <c r="K447" s="50"/>
      <c r="L447" s="51"/>
      <c r="M447" s="44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2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0"/>
      <c r="J448" s="50"/>
      <c r="K448" s="50"/>
      <c r="L448" s="51"/>
      <c r="M448" s="44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2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0"/>
      <c r="J449" s="50"/>
      <c r="K449" s="50"/>
      <c r="L449" s="51"/>
      <c r="M449" s="44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2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0"/>
      <c r="J450" s="50"/>
      <c r="K450" s="50"/>
      <c r="L450" s="51"/>
      <c r="M450" s="44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2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0"/>
      <c r="J451" s="50"/>
      <c r="K451" s="50"/>
      <c r="L451" s="51"/>
      <c r="M451" s="44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2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0"/>
      <c r="J452" s="50"/>
      <c r="K452" s="50"/>
      <c r="L452" s="51"/>
      <c r="M452" s="44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2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0"/>
      <c r="J453" s="50"/>
      <c r="K453" s="50"/>
      <c r="L453" s="51"/>
      <c r="M453" s="44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2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0"/>
      <c r="J454" s="50"/>
      <c r="K454" s="50"/>
      <c r="L454" s="51"/>
      <c r="M454" s="44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2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0"/>
      <c r="J455" s="50"/>
      <c r="K455" s="50"/>
      <c r="L455" s="51"/>
      <c r="M455" s="44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2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0"/>
      <c r="J456" s="50"/>
      <c r="K456" s="50"/>
      <c r="L456" s="51"/>
      <c r="M456" s="44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2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0"/>
      <c r="J457" s="50"/>
      <c r="K457" s="50"/>
      <c r="L457" s="51"/>
      <c r="M457" s="44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2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0"/>
      <c r="J458" s="50"/>
      <c r="K458" s="50"/>
      <c r="L458" s="51"/>
      <c r="M458" s="44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2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0"/>
      <c r="J459" s="50"/>
      <c r="K459" s="50"/>
      <c r="L459" s="51"/>
      <c r="M459" s="44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2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0"/>
      <c r="J460" s="50"/>
      <c r="K460" s="50"/>
      <c r="L460" s="51"/>
      <c r="M460" s="44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2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0"/>
      <c r="J461" s="50"/>
      <c r="K461" s="50"/>
      <c r="L461" s="51"/>
      <c r="M461" s="44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2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0"/>
      <c r="J462" s="50"/>
      <c r="K462" s="50"/>
      <c r="L462" s="51"/>
      <c r="M462" s="44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2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0"/>
      <c r="J463" s="50"/>
      <c r="K463" s="50"/>
      <c r="L463" s="51"/>
      <c r="M463" s="44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2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0"/>
      <c r="J464" s="50"/>
      <c r="K464" s="50"/>
      <c r="L464" s="51"/>
      <c r="M464" s="44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2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0"/>
      <c r="J465" s="50"/>
      <c r="K465" s="50"/>
      <c r="L465" s="51"/>
      <c r="M465" s="44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2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0"/>
      <c r="J466" s="50"/>
      <c r="K466" s="50"/>
      <c r="L466" s="51"/>
      <c r="M466" s="44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2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0"/>
      <c r="J467" s="50"/>
      <c r="K467" s="50"/>
      <c r="L467" s="51"/>
      <c r="M467" s="44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2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0"/>
      <c r="J468" s="50"/>
      <c r="K468" s="50"/>
      <c r="L468" s="51"/>
      <c r="M468" s="44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2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0"/>
      <c r="J469" s="50"/>
      <c r="K469" s="50"/>
      <c r="L469" s="51"/>
      <c r="M469" s="44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2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0"/>
      <c r="J470" s="50"/>
      <c r="K470" s="50"/>
      <c r="L470" s="51"/>
      <c r="M470" s="44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2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0"/>
      <c r="J471" s="50"/>
      <c r="K471" s="50"/>
      <c r="L471" s="51"/>
      <c r="M471" s="44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2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0"/>
      <c r="J472" s="50"/>
      <c r="K472" s="50"/>
      <c r="L472" s="51"/>
      <c r="M472" s="44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2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0"/>
      <c r="J473" s="50"/>
      <c r="K473" s="50"/>
      <c r="L473" s="51"/>
      <c r="M473" s="44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2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0"/>
      <c r="J474" s="50"/>
      <c r="K474" s="50"/>
      <c r="L474" s="51"/>
      <c r="M474" s="44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2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0"/>
      <c r="J475" s="50"/>
      <c r="K475" s="50"/>
      <c r="L475" s="51"/>
      <c r="M475" s="44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2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0"/>
      <c r="J476" s="50"/>
      <c r="K476" s="50"/>
      <c r="L476" s="51"/>
      <c r="M476" s="44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2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0"/>
      <c r="J477" s="50"/>
      <c r="K477" s="50"/>
      <c r="L477" s="51"/>
      <c r="M477" s="44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2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0"/>
      <c r="J478" s="50"/>
      <c r="K478" s="50"/>
      <c r="L478" s="51"/>
      <c r="M478" s="44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2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0"/>
      <c r="J479" s="50"/>
      <c r="K479" s="50"/>
      <c r="L479" s="51"/>
      <c r="M479" s="44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2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0"/>
      <c r="J480" s="50"/>
      <c r="K480" s="50"/>
      <c r="L480" s="51"/>
      <c r="M480" s="44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2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0"/>
      <c r="J481" s="50"/>
      <c r="K481" s="50"/>
      <c r="L481" s="51"/>
      <c r="M481" s="44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2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0"/>
      <c r="J482" s="50"/>
      <c r="K482" s="50"/>
      <c r="L482" s="51"/>
      <c r="M482" s="44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2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0"/>
      <c r="J483" s="50"/>
      <c r="K483" s="50"/>
      <c r="L483" s="51"/>
      <c r="M483" s="44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2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0"/>
      <c r="J484" s="50"/>
      <c r="K484" s="50"/>
      <c r="L484" s="51"/>
      <c r="M484" s="44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2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0"/>
      <c r="J485" s="50"/>
      <c r="K485" s="50"/>
      <c r="L485" s="51"/>
      <c r="M485" s="44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2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0"/>
      <c r="J486" s="50"/>
      <c r="K486" s="50"/>
      <c r="L486" s="51"/>
      <c r="M486" s="44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2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0"/>
      <c r="J487" s="50"/>
      <c r="K487" s="50"/>
      <c r="L487" s="51"/>
      <c r="M487" s="44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2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0"/>
      <c r="J488" s="50"/>
      <c r="K488" s="50"/>
      <c r="L488" s="51"/>
      <c r="M488" s="44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2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0"/>
      <c r="J489" s="50"/>
      <c r="K489" s="50"/>
      <c r="L489" s="51"/>
      <c r="M489" s="44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2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0"/>
      <c r="J490" s="50"/>
      <c r="K490" s="50"/>
      <c r="L490" s="51"/>
      <c r="M490" s="44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2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0"/>
      <c r="J491" s="50"/>
      <c r="K491" s="50"/>
      <c r="L491" s="51"/>
      <c r="M491" s="44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2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0"/>
      <c r="J492" s="50"/>
      <c r="K492" s="50"/>
      <c r="L492" s="51"/>
      <c r="M492" s="44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2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0"/>
      <c r="J493" s="50"/>
      <c r="K493" s="50"/>
      <c r="L493" s="51"/>
      <c r="M493" s="44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2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0"/>
      <c r="J494" s="50"/>
      <c r="K494" s="50"/>
      <c r="L494" s="51"/>
      <c r="M494" s="44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2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0"/>
      <c r="J495" s="50"/>
      <c r="K495" s="50"/>
      <c r="L495" s="51"/>
      <c r="M495" s="44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2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0"/>
      <c r="J496" s="50"/>
      <c r="K496" s="50"/>
      <c r="L496" s="51"/>
      <c r="M496" s="44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2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0"/>
      <c r="J497" s="50"/>
      <c r="K497" s="50"/>
      <c r="L497" s="51"/>
      <c r="M497" s="44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2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0"/>
      <c r="J498" s="50"/>
      <c r="K498" s="50"/>
      <c r="L498" s="51"/>
      <c r="M498" s="44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2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0"/>
      <c r="J499" s="50"/>
      <c r="K499" s="50"/>
      <c r="L499" s="51"/>
      <c r="M499" s="44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2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0"/>
      <c r="J500" s="50"/>
      <c r="K500" s="50"/>
      <c r="L500" s="51"/>
      <c r="M500" s="44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2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0"/>
      <c r="J501" s="50"/>
      <c r="K501" s="50"/>
      <c r="L501" s="51"/>
      <c r="M501" s="44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2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0"/>
      <c r="J502" s="50"/>
      <c r="K502" s="50"/>
      <c r="L502" s="51"/>
      <c r="M502" s="44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2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0"/>
      <c r="J503" s="50"/>
      <c r="K503" s="50"/>
      <c r="L503" s="51"/>
      <c r="M503" s="44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2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0"/>
      <c r="J504" s="50"/>
      <c r="K504" s="50"/>
      <c r="L504" s="51"/>
      <c r="M504" s="44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2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0"/>
      <c r="J505" s="50"/>
      <c r="K505" s="50"/>
      <c r="L505" s="51"/>
      <c r="M505" s="44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2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0"/>
      <c r="J506" s="50"/>
      <c r="K506" s="50"/>
      <c r="L506" s="51"/>
      <c r="M506" s="44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2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0"/>
      <c r="J507" s="50"/>
      <c r="K507" s="50"/>
      <c r="L507" s="51"/>
      <c r="M507" s="44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2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0"/>
      <c r="J508" s="50"/>
      <c r="K508" s="50"/>
      <c r="L508" s="51"/>
      <c r="M508" s="44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2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0"/>
      <c r="J509" s="50"/>
      <c r="K509" s="50"/>
      <c r="L509" s="51"/>
      <c r="M509" s="44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2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0"/>
      <c r="J510" s="50"/>
      <c r="K510" s="50"/>
      <c r="L510" s="51"/>
      <c r="M510" s="44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2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0"/>
      <c r="J511" s="50"/>
      <c r="K511" s="50"/>
      <c r="L511" s="51"/>
      <c r="M511" s="44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2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0"/>
      <c r="J512" s="50"/>
      <c r="K512" s="50"/>
      <c r="L512" s="51"/>
      <c r="M512" s="44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2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0"/>
      <c r="J513" s="50"/>
      <c r="K513" s="50"/>
      <c r="L513" s="51"/>
      <c r="M513" s="44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2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0"/>
      <c r="J514" s="50"/>
      <c r="K514" s="50"/>
      <c r="L514" s="51"/>
      <c r="M514" s="44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2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0"/>
      <c r="J515" s="50"/>
      <c r="K515" s="50"/>
      <c r="L515" s="51"/>
      <c r="M515" s="44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2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0"/>
      <c r="J516" s="50"/>
      <c r="K516" s="50"/>
      <c r="L516" s="51"/>
      <c r="M516" s="44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2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0"/>
      <c r="J517" s="50"/>
      <c r="K517" s="50"/>
      <c r="L517" s="51"/>
      <c r="M517" s="44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2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0"/>
      <c r="J518" s="50"/>
      <c r="K518" s="50"/>
      <c r="L518" s="51"/>
      <c r="M518" s="44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2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0"/>
      <c r="J519" s="50"/>
      <c r="K519" s="50"/>
      <c r="L519" s="51"/>
      <c r="M519" s="44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2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0"/>
      <c r="J520" s="50"/>
      <c r="K520" s="50"/>
      <c r="L520" s="51"/>
      <c r="M520" s="44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2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0"/>
      <c r="J521" s="50"/>
      <c r="K521" s="50"/>
      <c r="L521" s="51"/>
      <c r="M521" s="44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2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0"/>
      <c r="J522" s="50"/>
      <c r="K522" s="50"/>
      <c r="L522" s="51"/>
      <c r="M522" s="44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2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0"/>
      <c r="J523" s="50"/>
      <c r="K523" s="50"/>
      <c r="L523" s="51"/>
      <c r="M523" s="44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2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0"/>
      <c r="J524" s="50"/>
      <c r="K524" s="50"/>
      <c r="L524" s="51"/>
      <c r="M524" s="44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2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0"/>
      <c r="J525" s="50"/>
      <c r="K525" s="50"/>
      <c r="L525" s="51"/>
      <c r="M525" s="44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2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0"/>
      <c r="J526" s="50"/>
      <c r="K526" s="50"/>
      <c r="L526" s="51"/>
      <c r="M526" s="44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2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0"/>
      <c r="J527" s="50"/>
      <c r="K527" s="50"/>
      <c r="L527" s="51"/>
      <c r="M527" s="44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2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0"/>
      <c r="J528" s="50"/>
      <c r="K528" s="50"/>
      <c r="L528" s="51"/>
      <c r="M528" s="44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2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0"/>
      <c r="J529" s="50"/>
      <c r="K529" s="50"/>
      <c r="L529" s="51"/>
      <c r="M529" s="44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2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0"/>
      <c r="J530" s="50"/>
      <c r="K530" s="50"/>
      <c r="L530" s="51"/>
      <c r="M530" s="44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2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0"/>
      <c r="J531" s="50"/>
      <c r="K531" s="50"/>
      <c r="L531" s="51"/>
      <c r="M531" s="44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2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0"/>
      <c r="J532" s="50"/>
      <c r="K532" s="50"/>
      <c r="L532" s="51"/>
      <c r="M532" s="44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2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0"/>
      <c r="J533" s="50"/>
      <c r="K533" s="50"/>
      <c r="L533" s="51"/>
      <c r="M533" s="44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2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0"/>
      <c r="J534" s="50"/>
      <c r="K534" s="50"/>
      <c r="L534" s="51"/>
      <c r="M534" s="44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2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0"/>
      <c r="J535" s="50"/>
      <c r="K535" s="50"/>
      <c r="L535" s="51"/>
      <c r="M535" s="44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2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0"/>
      <c r="J536" s="50"/>
      <c r="K536" s="50"/>
      <c r="L536" s="51"/>
      <c r="M536" s="44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2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0"/>
      <c r="J537" s="50"/>
      <c r="K537" s="50"/>
      <c r="L537" s="51"/>
      <c r="M537" s="44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2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0"/>
      <c r="J538" s="50"/>
      <c r="K538" s="50"/>
      <c r="L538" s="51"/>
      <c r="M538" s="44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2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0"/>
      <c r="J539" s="50"/>
      <c r="K539" s="50"/>
      <c r="L539" s="51"/>
      <c r="M539" s="44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2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0"/>
      <c r="J540" s="50"/>
      <c r="K540" s="50"/>
      <c r="L540" s="51"/>
      <c r="M540" s="44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2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0"/>
      <c r="J541" s="50"/>
      <c r="K541" s="50"/>
      <c r="L541" s="51"/>
      <c r="M541" s="44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2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0"/>
      <c r="J542" s="50"/>
      <c r="K542" s="50"/>
      <c r="L542" s="51"/>
      <c r="M542" s="44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2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0"/>
      <c r="J543" s="50"/>
      <c r="K543" s="50"/>
      <c r="L543" s="51"/>
      <c r="M543" s="44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2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0"/>
      <c r="J544" s="50"/>
      <c r="K544" s="50"/>
      <c r="L544" s="51"/>
      <c r="M544" s="44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2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0"/>
      <c r="J545" s="50"/>
      <c r="K545" s="50"/>
      <c r="L545" s="51"/>
      <c r="M545" s="44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2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0"/>
      <c r="J546" s="50"/>
      <c r="K546" s="50"/>
      <c r="L546" s="51"/>
      <c r="M546" s="44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2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0"/>
      <c r="J547" s="50"/>
      <c r="K547" s="50"/>
      <c r="L547" s="51"/>
      <c r="M547" s="44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2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0"/>
      <c r="J548" s="50"/>
      <c r="K548" s="50"/>
      <c r="L548" s="51"/>
      <c r="M548" s="44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2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0"/>
      <c r="J549" s="50"/>
      <c r="K549" s="50"/>
      <c r="L549" s="51"/>
      <c r="M549" s="44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2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0"/>
      <c r="J550" s="50"/>
      <c r="K550" s="50"/>
      <c r="L550" s="51"/>
      <c r="M550" s="44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2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0"/>
      <c r="J551" s="50"/>
      <c r="K551" s="50"/>
      <c r="L551" s="51"/>
      <c r="M551" s="44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2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0"/>
      <c r="J552" s="50"/>
      <c r="K552" s="50"/>
      <c r="L552" s="51"/>
      <c r="M552" s="44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2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0"/>
      <c r="J553" s="50"/>
      <c r="K553" s="50"/>
      <c r="L553" s="51"/>
      <c r="M553" s="44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2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0"/>
      <c r="J554" s="50"/>
      <c r="K554" s="50"/>
      <c r="L554" s="51"/>
      <c r="M554" s="44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2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0"/>
      <c r="J555" s="50"/>
      <c r="K555" s="50"/>
      <c r="L555" s="51"/>
      <c r="M555" s="44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2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0"/>
      <c r="J556" s="50"/>
      <c r="K556" s="50"/>
      <c r="L556" s="51"/>
      <c r="M556" s="44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2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0"/>
      <c r="J557" s="50"/>
      <c r="K557" s="50"/>
      <c r="L557" s="51"/>
      <c r="M557" s="44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2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0"/>
      <c r="J558" s="50"/>
      <c r="K558" s="50"/>
      <c r="L558" s="51"/>
      <c r="M558" s="44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2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0"/>
      <c r="J559" s="50"/>
      <c r="K559" s="50"/>
      <c r="L559" s="51"/>
      <c r="M559" s="44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2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0"/>
      <c r="J560" s="50"/>
      <c r="K560" s="50"/>
      <c r="L560" s="51"/>
      <c r="M560" s="44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2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0"/>
      <c r="J561" s="50"/>
      <c r="K561" s="50"/>
      <c r="L561" s="51"/>
      <c r="M561" s="44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2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0"/>
      <c r="J562" s="50"/>
      <c r="K562" s="50"/>
      <c r="L562" s="51"/>
      <c r="M562" s="44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2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0"/>
      <c r="J563" s="50"/>
      <c r="K563" s="50"/>
      <c r="L563" s="51"/>
      <c r="M563" s="44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2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0"/>
      <c r="J564" s="50"/>
      <c r="K564" s="50"/>
      <c r="L564" s="51"/>
      <c r="M564" s="44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2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0"/>
      <c r="J565" s="50"/>
      <c r="K565" s="50"/>
      <c r="L565" s="51"/>
      <c r="M565" s="44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2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0"/>
      <c r="J566" s="50"/>
      <c r="K566" s="50"/>
      <c r="L566" s="51"/>
      <c r="M566" s="44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2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0"/>
      <c r="J567" s="50"/>
      <c r="K567" s="50"/>
      <c r="L567" s="51"/>
      <c r="M567" s="44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2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0"/>
      <c r="J568" s="50"/>
      <c r="K568" s="50"/>
      <c r="L568" s="51"/>
      <c r="M568" s="44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2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0"/>
      <c r="J569" s="50"/>
      <c r="K569" s="50"/>
      <c r="L569" s="51"/>
      <c r="M569" s="44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2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0"/>
      <c r="J570" s="50"/>
      <c r="K570" s="50"/>
      <c r="L570" s="51"/>
      <c r="M570" s="44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2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0"/>
      <c r="J571" s="50"/>
      <c r="K571" s="50"/>
      <c r="L571" s="51"/>
      <c r="M571" s="44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2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0"/>
      <c r="J572" s="50"/>
      <c r="K572" s="50"/>
      <c r="L572" s="51"/>
      <c r="M572" s="44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2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0"/>
      <c r="J573" s="50"/>
      <c r="K573" s="50"/>
      <c r="L573" s="51"/>
      <c r="M573" s="44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2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0"/>
      <c r="J574" s="50"/>
      <c r="K574" s="50"/>
      <c r="L574" s="51"/>
      <c r="M574" s="44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2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0"/>
      <c r="J575" s="50"/>
      <c r="K575" s="50"/>
      <c r="L575" s="51"/>
      <c r="M575" s="44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2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0"/>
      <c r="J576" s="50"/>
      <c r="K576" s="50"/>
      <c r="L576" s="51"/>
      <c r="M576" s="44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2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0"/>
      <c r="J577" s="50"/>
      <c r="K577" s="50"/>
      <c r="L577" s="51"/>
      <c r="M577" s="44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2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0"/>
      <c r="J578" s="50"/>
      <c r="K578" s="50"/>
      <c r="L578" s="51"/>
      <c r="M578" s="44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2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0"/>
      <c r="J579" s="50"/>
      <c r="K579" s="50"/>
      <c r="L579" s="51"/>
      <c r="M579" s="44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2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0"/>
      <c r="J580" s="50"/>
      <c r="K580" s="50"/>
      <c r="L580" s="51"/>
      <c r="M580" s="44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2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0"/>
      <c r="J581" s="50"/>
      <c r="K581" s="50"/>
      <c r="L581" s="51"/>
      <c r="M581" s="44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2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0"/>
      <c r="J582" s="50"/>
      <c r="K582" s="50"/>
      <c r="L582" s="51"/>
      <c r="M582" s="44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2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0"/>
      <c r="J583" s="50"/>
      <c r="K583" s="50"/>
      <c r="L583" s="51"/>
      <c r="M583" s="44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2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0"/>
      <c r="J584" s="50"/>
      <c r="K584" s="50"/>
      <c r="L584" s="51"/>
      <c r="M584" s="44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2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0"/>
      <c r="J585" s="50"/>
      <c r="K585" s="50"/>
      <c r="L585" s="51"/>
      <c r="M585" s="44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2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0"/>
      <c r="J586" s="50"/>
      <c r="K586" s="50"/>
      <c r="L586" s="51"/>
      <c r="M586" s="44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2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0"/>
      <c r="J587" s="50"/>
      <c r="K587" s="50"/>
      <c r="L587" s="51"/>
      <c r="M587" s="44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2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0"/>
      <c r="J588" s="50"/>
      <c r="K588" s="50"/>
      <c r="L588" s="51"/>
      <c r="M588" s="44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2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0"/>
      <c r="J589" s="50"/>
      <c r="K589" s="50"/>
      <c r="L589" s="51"/>
      <c r="M589" s="44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2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0"/>
      <c r="J590" s="50"/>
      <c r="K590" s="50"/>
      <c r="L590" s="51"/>
      <c r="M590" s="44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2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0"/>
      <c r="J591" s="50"/>
      <c r="K591" s="50"/>
      <c r="L591" s="51"/>
      <c r="M591" s="44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2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0"/>
      <c r="J592" s="50"/>
      <c r="K592" s="50"/>
      <c r="L592" s="51"/>
      <c r="M592" s="44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2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0"/>
      <c r="J593" s="50"/>
      <c r="K593" s="50"/>
      <c r="L593" s="51"/>
      <c r="M593" s="44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2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0"/>
      <c r="J594" s="50"/>
      <c r="K594" s="50"/>
      <c r="L594" s="51"/>
      <c r="M594" s="44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2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0"/>
      <c r="J595" s="50"/>
      <c r="K595" s="50"/>
      <c r="L595" s="51"/>
      <c r="M595" s="44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2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0"/>
      <c r="J596" s="50"/>
      <c r="K596" s="50"/>
      <c r="L596" s="51"/>
      <c r="M596" s="44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2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0"/>
      <c r="J597" s="50"/>
      <c r="K597" s="50"/>
      <c r="L597" s="51"/>
      <c r="M597" s="44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2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0"/>
      <c r="J598" s="50"/>
      <c r="K598" s="50"/>
      <c r="L598" s="51"/>
      <c r="M598" s="44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2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0"/>
      <c r="J599" s="50"/>
      <c r="K599" s="50"/>
      <c r="L599" s="51"/>
      <c r="M599" s="44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2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0"/>
      <c r="J600" s="50"/>
      <c r="K600" s="50"/>
      <c r="L600" s="51"/>
      <c r="M600" s="44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2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0"/>
      <c r="J601" s="50"/>
      <c r="K601" s="50"/>
      <c r="L601" s="51"/>
      <c r="M601" s="44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2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0"/>
      <c r="J602" s="50"/>
      <c r="K602" s="50"/>
      <c r="L602" s="51"/>
      <c r="M602" s="44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2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0"/>
      <c r="J603" s="50"/>
      <c r="K603" s="50"/>
      <c r="L603" s="51"/>
      <c r="M603" s="44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2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0"/>
      <c r="J604" s="50"/>
      <c r="K604" s="50"/>
      <c r="L604" s="51"/>
      <c r="M604" s="44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2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0"/>
      <c r="J605" s="50"/>
      <c r="K605" s="50"/>
      <c r="L605" s="51"/>
      <c r="M605" s="44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2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0"/>
      <c r="J606" s="50"/>
      <c r="K606" s="50"/>
      <c r="L606" s="51"/>
      <c r="M606" s="44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2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0"/>
      <c r="J607" s="50"/>
      <c r="K607" s="50"/>
      <c r="L607" s="51"/>
      <c r="M607" s="44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2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0"/>
      <c r="J608" s="50"/>
      <c r="K608" s="50"/>
      <c r="L608" s="51"/>
      <c r="M608" s="44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2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0"/>
      <c r="J609" s="50"/>
      <c r="K609" s="50"/>
      <c r="L609" s="51"/>
      <c r="M609" s="44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2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0"/>
      <c r="J610" s="50"/>
      <c r="K610" s="50"/>
      <c r="L610" s="51"/>
      <c r="M610" s="44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2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0"/>
      <c r="J611" s="50"/>
      <c r="K611" s="50"/>
      <c r="L611" s="51"/>
      <c r="M611" s="44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2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0"/>
      <c r="J612" s="50"/>
      <c r="K612" s="50"/>
      <c r="L612" s="51"/>
      <c r="M612" s="44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2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0"/>
      <c r="J613" s="50"/>
      <c r="K613" s="50"/>
      <c r="L613" s="51"/>
      <c r="M613" s="44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2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0"/>
      <c r="J614" s="50"/>
      <c r="K614" s="50"/>
      <c r="L614" s="51"/>
      <c r="M614" s="44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2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0"/>
      <c r="J615" s="50"/>
      <c r="K615" s="50"/>
      <c r="L615" s="51"/>
      <c r="M615" s="44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2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0"/>
      <c r="J616" s="50"/>
      <c r="K616" s="50"/>
      <c r="L616" s="51"/>
      <c r="M616" s="44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2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0"/>
      <c r="J617" s="50"/>
      <c r="K617" s="50"/>
      <c r="L617" s="51"/>
      <c r="M617" s="44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2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0"/>
      <c r="J618" s="50"/>
      <c r="K618" s="50"/>
      <c r="L618" s="51"/>
      <c r="M618" s="44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2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0"/>
      <c r="J619" s="50"/>
      <c r="K619" s="50"/>
      <c r="L619" s="51"/>
      <c r="M619" s="44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2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0"/>
      <c r="J620" s="50"/>
      <c r="K620" s="50"/>
      <c r="L620" s="51"/>
      <c r="M620" s="44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2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0"/>
      <c r="J621" s="50"/>
      <c r="K621" s="50"/>
      <c r="L621" s="51"/>
      <c r="M621" s="44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2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0"/>
      <c r="J622" s="50"/>
      <c r="K622" s="50"/>
      <c r="L622" s="51"/>
      <c r="M622" s="44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2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0"/>
      <c r="J623" s="50"/>
      <c r="K623" s="50"/>
      <c r="L623" s="51"/>
      <c r="M623" s="44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2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0"/>
      <c r="J624" s="50"/>
      <c r="K624" s="50"/>
      <c r="L624" s="51"/>
      <c r="M624" s="44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2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0"/>
      <c r="J625" s="50"/>
      <c r="K625" s="50"/>
      <c r="L625" s="51"/>
      <c r="M625" s="44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2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0"/>
      <c r="J626" s="50"/>
      <c r="K626" s="50"/>
      <c r="L626" s="51"/>
      <c r="M626" s="44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2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0"/>
      <c r="J627" s="50"/>
      <c r="K627" s="50"/>
      <c r="L627" s="51"/>
      <c r="M627" s="44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2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0"/>
      <c r="J628" s="50"/>
      <c r="K628" s="50"/>
      <c r="L628" s="51"/>
      <c r="M628" s="44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2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0"/>
      <c r="J629" s="50"/>
      <c r="K629" s="50"/>
      <c r="L629" s="51"/>
      <c r="M629" s="44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2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0"/>
      <c r="J630" s="50"/>
      <c r="K630" s="50"/>
      <c r="L630" s="51"/>
      <c r="M630" s="44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2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0"/>
      <c r="J631" s="50"/>
      <c r="K631" s="50"/>
      <c r="L631" s="51"/>
      <c r="M631" s="44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2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0"/>
      <c r="J632" s="50"/>
      <c r="K632" s="50"/>
      <c r="L632" s="51"/>
      <c r="M632" s="44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2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0"/>
      <c r="J633" s="50"/>
      <c r="K633" s="50"/>
      <c r="L633" s="51"/>
      <c r="M633" s="44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2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0"/>
      <c r="J634" s="50"/>
      <c r="K634" s="50"/>
      <c r="L634" s="51"/>
      <c r="M634" s="44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2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0"/>
      <c r="J635" s="50"/>
      <c r="K635" s="50"/>
      <c r="L635" s="51"/>
      <c r="M635" s="44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2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0"/>
      <c r="J636" s="50"/>
      <c r="K636" s="50"/>
      <c r="L636" s="51"/>
      <c r="M636" s="44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2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0"/>
      <c r="J637" s="50"/>
      <c r="K637" s="50"/>
      <c r="L637" s="51"/>
      <c r="M637" s="44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2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0"/>
      <c r="J638" s="50"/>
      <c r="K638" s="50"/>
      <c r="L638" s="51"/>
      <c r="M638" s="44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2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0"/>
      <c r="J639" s="50"/>
      <c r="K639" s="50"/>
      <c r="L639" s="51"/>
      <c r="M639" s="44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2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0"/>
      <c r="J640" s="50"/>
      <c r="K640" s="50"/>
      <c r="L640" s="51"/>
      <c r="M640" s="44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2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0"/>
      <c r="J641" s="50"/>
      <c r="K641" s="50"/>
      <c r="L641" s="51"/>
      <c r="M641" s="44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2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0"/>
      <c r="J642" s="50"/>
      <c r="K642" s="50"/>
      <c r="L642" s="51"/>
      <c r="M642" s="44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2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0"/>
      <c r="J643" s="50"/>
      <c r="K643" s="50"/>
      <c r="L643" s="51"/>
      <c r="M643" s="44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2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0"/>
      <c r="J644" s="50"/>
      <c r="K644" s="50"/>
      <c r="L644" s="51"/>
      <c r="M644" s="44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2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0"/>
      <c r="J645" s="50"/>
      <c r="K645" s="50"/>
      <c r="L645" s="51"/>
      <c r="M645" s="44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2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0"/>
      <c r="J646" s="50"/>
      <c r="K646" s="50"/>
      <c r="L646" s="51"/>
      <c r="M646" s="44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2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0"/>
      <c r="J647" s="50"/>
      <c r="K647" s="50"/>
      <c r="L647" s="51"/>
      <c r="M647" s="44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2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0"/>
      <c r="J648" s="50"/>
      <c r="K648" s="50"/>
      <c r="L648" s="51"/>
      <c r="M648" s="44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2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0"/>
      <c r="J649" s="50"/>
      <c r="K649" s="50"/>
      <c r="L649" s="51"/>
      <c r="M649" s="44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2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0"/>
      <c r="J650" s="50"/>
      <c r="K650" s="50"/>
      <c r="L650" s="51"/>
      <c r="M650" s="44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2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0"/>
      <c r="J651" s="50"/>
      <c r="K651" s="50"/>
      <c r="L651" s="51"/>
      <c r="M651" s="44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2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0"/>
      <c r="J652" s="50"/>
      <c r="K652" s="50"/>
      <c r="L652" s="51"/>
      <c r="M652" s="44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2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0"/>
      <c r="J653" s="50"/>
      <c r="K653" s="50"/>
      <c r="L653" s="51"/>
      <c r="M653" s="44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2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0"/>
      <c r="J654" s="50"/>
      <c r="K654" s="50"/>
      <c r="L654" s="51"/>
      <c r="M654" s="44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2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0"/>
      <c r="J655" s="50"/>
      <c r="K655" s="50"/>
      <c r="L655" s="51"/>
      <c r="M655" s="44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2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0"/>
      <c r="J656" s="50"/>
      <c r="K656" s="50"/>
      <c r="L656" s="51"/>
      <c r="M656" s="44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2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0"/>
      <c r="J657" s="50"/>
      <c r="K657" s="50"/>
      <c r="L657" s="51"/>
      <c r="M657" s="44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2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0"/>
      <c r="J658" s="50"/>
      <c r="K658" s="50"/>
      <c r="L658" s="51"/>
      <c r="M658" s="44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2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0"/>
      <c r="J659" s="50"/>
      <c r="K659" s="50"/>
      <c r="L659" s="51"/>
      <c r="M659" s="44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2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0"/>
      <c r="J660" s="50"/>
      <c r="K660" s="50"/>
      <c r="L660" s="51"/>
      <c r="M660" s="44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2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0"/>
      <c r="J661" s="50"/>
      <c r="K661" s="50"/>
      <c r="L661" s="51"/>
      <c r="M661" s="44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2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0"/>
      <c r="J662" s="50"/>
      <c r="K662" s="50"/>
      <c r="L662" s="51"/>
      <c r="M662" s="44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2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0"/>
      <c r="J663" s="50"/>
      <c r="K663" s="50"/>
      <c r="L663" s="51"/>
      <c r="M663" s="44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2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0"/>
      <c r="J664" s="50"/>
      <c r="K664" s="50"/>
      <c r="L664" s="51"/>
      <c r="M664" s="44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2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0"/>
      <c r="J665" s="50"/>
      <c r="K665" s="50"/>
      <c r="L665" s="51"/>
      <c r="M665" s="44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2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0"/>
      <c r="J666" s="50"/>
      <c r="K666" s="50"/>
      <c r="L666" s="51"/>
      <c r="M666" s="44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2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0"/>
      <c r="J667" s="50"/>
      <c r="K667" s="50"/>
      <c r="L667" s="51"/>
      <c r="M667" s="44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2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0"/>
      <c r="J668" s="50"/>
      <c r="K668" s="50"/>
      <c r="L668" s="51"/>
      <c r="M668" s="44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2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0"/>
      <c r="J669" s="50"/>
      <c r="K669" s="50"/>
      <c r="L669" s="51"/>
      <c r="M669" s="44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2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0"/>
      <c r="J670" s="50"/>
      <c r="K670" s="50"/>
      <c r="L670" s="51"/>
      <c r="M670" s="44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2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0"/>
      <c r="J671" s="50"/>
      <c r="K671" s="50"/>
      <c r="L671" s="51"/>
      <c r="M671" s="44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2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0"/>
      <c r="J672" s="50"/>
      <c r="K672" s="50"/>
      <c r="L672" s="51"/>
      <c r="M672" s="44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2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0"/>
      <c r="J673" s="50"/>
      <c r="K673" s="50"/>
      <c r="L673" s="51"/>
      <c r="M673" s="44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2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0"/>
      <c r="J674" s="50"/>
      <c r="K674" s="50"/>
      <c r="L674" s="51"/>
      <c r="M674" s="44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2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0"/>
      <c r="J675" s="50"/>
      <c r="K675" s="50"/>
      <c r="L675" s="51"/>
      <c r="M675" s="44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2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0"/>
      <c r="J676" s="50"/>
      <c r="K676" s="50"/>
      <c r="L676" s="51"/>
      <c r="M676" s="44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2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0"/>
      <c r="J677" s="50"/>
      <c r="K677" s="50"/>
      <c r="L677" s="51"/>
      <c r="M677" s="44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2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0"/>
      <c r="J678" s="50"/>
      <c r="K678" s="50"/>
      <c r="L678" s="51"/>
      <c r="M678" s="44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2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0"/>
      <c r="J679" s="50"/>
      <c r="K679" s="50"/>
      <c r="L679" s="51"/>
      <c r="M679" s="44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2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0"/>
      <c r="J680" s="50"/>
      <c r="K680" s="50"/>
      <c r="L680" s="51"/>
      <c r="M680" s="44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2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0"/>
      <c r="J681" s="50"/>
      <c r="K681" s="50"/>
      <c r="L681" s="51"/>
      <c r="M681" s="44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2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0"/>
      <c r="J682" s="50"/>
      <c r="K682" s="50"/>
      <c r="L682" s="51"/>
      <c r="M682" s="44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2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0"/>
      <c r="J683" s="50"/>
      <c r="K683" s="50"/>
      <c r="L683" s="51"/>
      <c r="M683" s="44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2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0"/>
      <c r="J684" s="50"/>
      <c r="K684" s="50"/>
      <c r="L684" s="51"/>
      <c r="M684" s="44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2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0"/>
      <c r="J685" s="50"/>
      <c r="K685" s="50"/>
      <c r="L685" s="51"/>
      <c r="M685" s="44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2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0"/>
      <c r="J686" s="50"/>
      <c r="K686" s="50"/>
      <c r="L686" s="51"/>
      <c r="M686" s="44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2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0"/>
      <c r="J687" s="50"/>
      <c r="K687" s="50"/>
      <c r="L687" s="51"/>
      <c r="M687" s="44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2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0"/>
      <c r="J688" s="50"/>
      <c r="K688" s="50"/>
      <c r="L688" s="51"/>
      <c r="M688" s="44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2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0"/>
      <c r="J689" s="50"/>
      <c r="K689" s="50"/>
      <c r="L689" s="51"/>
      <c r="M689" s="44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2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0"/>
      <c r="J690" s="50"/>
      <c r="K690" s="50"/>
      <c r="L690" s="51"/>
      <c r="M690" s="44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2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0"/>
      <c r="J691" s="50"/>
      <c r="K691" s="50"/>
      <c r="L691" s="51"/>
      <c r="M691" s="44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2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0"/>
      <c r="J692" s="50"/>
      <c r="K692" s="50"/>
      <c r="L692" s="51"/>
      <c r="M692" s="44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2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0"/>
      <c r="J693" s="50"/>
      <c r="K693" s="50"/>
      <c r="L693" s="51"/>
      <c r="M693" s="44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2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0"/>
      <c r="J694" s="50"/>
      <c r="K694" s="50"/>
      <c r="L694" s="51"/>
      <c r="M694" s="44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2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0"/>
      <c r="J695" s="50"/>
      <c r="K695" s="50"/>
      <c r="L695" s="51"/>
      <c r="M695" s="44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2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0"/>
      <c r="J696" s="50"/>
      <c r="K696" s="50"/>
      <c r="L696" s="51"/>
      <c r="M696" s="44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2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0"/>
      <c r="J697" s="50"/>
      <c r="K697" s="50"/>
      <c r="L697" s="51"/>
      <c r="M697" s="44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2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0"/>
      <c r="J698" s="50"/>
      <c r="K698" s="50"/>
      <c r="L698" s="51"/>
      <c r="M698" s="44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2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0"/>
      <c r="J699" s="50"/>
      <c r="K699" s="50"/>
      <c r="L699" s="51"/>
      <c r="M699" s="44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2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0"/>
      <c r="J700" s="50"/>
      <c r="K700" s="50"/>
      <c r="L700" s="51"/>
      <c r="M700" s="44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2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0"/>
      <c r="J701" s="50"/>
      <c r="K701" s="50"/>
      <c r="L701" s="51"/>
      <c r="M701" s="44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2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0"/>
      <c r="J702" s="50"/>
      <c r="K702" s="50"/>
      <c r="L702" s="51"/>
      <c r="M702" s="44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2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0"/>
      <c r="J703" s="50"/>
      <c r="K703" s="50"/>
      <c r="L703" s="51"/>
      <c r="M703" s="44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2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0"/>
      <c r="J704" s="50"/>
      <c r="K704" s="50"/>
      <c r="L704" s="51"/>
      <c r="M704" s="44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2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0"/>
      <c r="J705" s="50"/>
      <c r="K705" s="50"/>
      <c r="L705" s="51"/>
      <c r="M705" s="44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2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0"/>
      <c r="J706" s="50"/>
      <c r="K706" s="50"/>
      <c r="L706" s="51"/>
      <c r="M706" s="44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2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0"/>
      <c r="J707" s="50"/>
      <c r="K707" s="50"/>
      <c r="L707" s="51"/>
      <c r="M707" s="44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2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0"/>
      <c r="J708" s="50"/>
      <c r="K708" s="50"/>
      <c r="L708" s="51"/>
      <c r="M708" s="44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2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0"/>
      <c r="J709" s="50"/>
      <c r="K709" s="50"/>
      <c r="L709" s="51"/>
      <c r="M709" s="44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2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0"/>
      <c r="J710" s="50"/>
      <c r="K710" s="50"/>
      <c r="L710" s="51"/>
      <c r="M710" s="44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2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0"/>
      <c r="J711" s="50"/>
      <c r="K711" s="50"/>
      <c r="L711" s="51"/>
      <c r="M711" s="44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2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0"/>
      <c r="J712" s="50"/>
      <c r="K712" s="50"/>
      <c r="L712" s="51"/>
      <c r="M712" s="44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2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0"/>
      <c r="J713" s="50"/>
      <c r="K713" s="50"/>
      <c r="L713" s="51"/>
      <c r="M713" s="44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2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0"/>
      <c r="J714" s="50"/>
      <c r="K714" s="50"/>
      <c r="L714" s="51"/>
      <c r="M714" s="44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2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0"/>
      <c r="J715" s="50"/>
      <c r="K715" s="50"/>
      <c r="L715" s="51"/>
      <c r="M715" s="44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2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0"/>
      <c r="J716" s="50"/>
      <c r="K716" s="50"/>
      <c r="L716" s="51"/>
      <c r="M716" s="44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2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0"/>
      <c r="J717" s="50"/>
      <c r="K717" s="50"/>
      <c r="L717" s="51"/>
      <c r="M717" s="44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2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0"/>
      <c r="J718" s="50"/>
      <c r="K718" s="50"/>
      <c r="L718" s="51"/>
      <c r="M718" s="44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2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0"/>
      <c r="J719" s="50"/>
      <c r="K719" s="50"/>
      <c r="L719" s="51"/>
      <c r="M719" s="44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2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0"/>
      <c r="J720" s="50"/>
      <c r="K720" s="50"/>
      <c r="L720" s="51"/>
      <c r="M720" s="44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2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0"/>
      <c r="J721" s="50"/>
      <c r="K721" s="50"/>
      <c r="L721" s="51"/>
      <c r="M721" s="44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2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0"/>
      <c r="J722" s="50"/>
      <c r="K722" s="50"/>
      <c r="L722" s="51"/>
      <c r="M722" s="44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2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0"/>
      <c r="J723" s="50"/>
      <c r="K723" s="50"/>
      <c r="L723" s="51"/>
      <c r="M723" s="44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2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0"/>
      <c r="J724" s="50"/>
      <c r="K724" s="50"/>
      <c r="L724" s="51"/>
      <c r="M724" s="44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2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0"/>
      <c r="J725" s="50"/>
      <c r="K725" s="50"/>
      <c r="L725" s="51"/>
      <c r="M725" s="44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2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0"/>
      <c r="J726" s="50"/>
      <c r="K726" s="50"/>
      <c r="L726" s="51"/>
      <c r="M726" s="44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2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0"/>
      <c r="J727" s="50"/>
      <c r="K727" s="50"/>
      <c r="L727" s="51"/>
      <c r="M727" s="44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2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0"/>
      <c r="J728" s="50"/>
      <c r="K728" s="50"/>
      <c r="L728" s="51"/>
      <c r="M728" s="44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2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0"/>
      <c r="J729" s="50"/>
      <c r="K729" s="50"/>
      <c r="L729" s="51"/>
      <c r="M729" s="44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2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0"/>
      <c r="J730" s="50"/>
      <c r="K730" s="50"/>
      <c r="L730" s="51"/>
      <c r="M730" s="44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2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0"/>
      <c r="J731" s="50"/>
      <c r="K731" s="50"/>
      <c r="L731" s="51"/>
      <c r="M731" s="44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2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0"/>
      <c r="J732" s="50"/>
      <c r="K732" s="50"/>
      <c r="L732" s="51"/>
      <c r="M732" s="44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2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0"/>
      <c r="J733" s="50"/>
      <c r="K733" s="50"/>
      <c r="L733" s="51"/>
      <c r="M733" s="44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2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0"/>
      <c r="J734" s="50"/>
      <c r="K734" s="50"/>
      <c r="L734" s="51"/>
      <c r="M734" s="44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2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0"/>
      <c r="J735" s="50"/>
      <c r="K735" s="50"/>
      <c r="L735" s="51"/>
      <c r="M735" s="44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2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0"/>
      <c r="J736" s="50"/>
      <c r="K736" s="50"/>
      <c r="L736" s="51"/>
      <c r="M736" s="44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2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0"/>
      <c r="J737" s="50"/>
      <c r="K737" s="50"/>
      <c r="L737" s="51"/>
      <c r="M737" s="44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2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0"/>
      <c r="J738" s="50"/>
      <c r="K738" s="50"/>
      <c r="L738" s="51"/>
      <c r="M738" s="44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2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0"/>
      <c r="J739" s="50"/>
      <c r="K739" s="50"/>
      <c r="L739" s="51"/>
      <c r="M739" s="44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2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0"/>
      <c r="J740" s="50"/>
      <c r="K740" s="50"/>
      <c r="L740" s="51"/>
      <c r="M740" s="44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2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0"/>
      <c r="J741" s="50"/>
      <c r="K741" s="50"/>
      <c r="L741" s="51"/>
      <c r="M741" s="44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2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0"/>
      <c r="J742" s="50"/>
      <c r="K742" s="50"/>
      <c r="L742" s="51"/>
      <c r="M742" s="44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2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0"/>
      <c r="J743" s="50"/>
      <c r="K743" s="50"/>
      <c r="L743" s="51"/>
      <c r="M743" s="44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2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0"/>
      <c r="J744" s="50"/>
      <c r="K744" s="50"/>
      <c r="L744" s="51"/>
      <c r="M744" s="44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2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0"/>
      <c r="J745" s="50"/>
      <c r="K745" s="50"/>
      <c r="L745" s="51"/>
      <c r="M745" s="44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2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0"/>
      <c r="J746" s="50"/>
      <c r="K746" s="50"/>
      <c r="L746" s="51"/>
      <c r="M746" s="44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2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0"/>
      <c r="J747" s="50"/>
      <c r="K747" s="50"/>
      <c r="L747" s="51"/>
      <c r="M747" s="44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2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0"/>
      <c r="J748" s="50"/>
      <c r="K748" s="50"/>
      <c r="L748" s="51"/>
      <c r="M748" s="44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2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0"/>
      <c r="J749" s="50"/>
      <c r="K749" s="50"/>
      <c r="L749" s="51"/>
      <c r="M749" s="44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2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0"/>
      <c r="J750" s="50"/>
      <c r="K750" s="50"/>
      <c r="L750" s="51"/>
      <c r="M750" s="44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2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0"/>
      <c r="J751" s="50"/>
      <c r="K751" s="50"/>
      <c r="L751" s="51"/>
      <c r="M751" s="44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2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0"/>
      <c r="J752" s="50"/>
      <c r="K752" s="50"/>
      <c r="L752" s="51"/>
      <c r="M752" s="44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2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0"/>
      <c r="J753" s="50"/>
      <c r="K753" s="50"/>
      <c r="L753" s="51"/>
      <c r="M753" s="44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2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0"/>
      <c r="J754" s="50"/>
      <c r="K754" s="50"/>
      <c r="L754" s="51"/>
      <c r="M754" s="44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2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0"/>
      <c r="J755" s="50"/>
      <c r="K755" s="50"/>
      <c r="L755" s="51"/>
      <c r="M755" s="44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2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0"/>
      <c r="J756" s="50"/>
      <c r="K756" s="50"/>
      <c r="L756" s="51"/>
      <c r="M756" s="44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2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0"/>
      <c r="J757" s="50"/>
      <c r="K757" s="50"/>
      <c r="L757" s="51"/>
      <c r="M757" s="44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2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0"/>
      <c r="J758" s="50"/>
      <c r="K758" s="50"/>
      <c r="L758" s="51"/>
      <c r="M758" s="44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2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0"/>
      <c r="J759" s="50"/>
      <c r="K759" s="50"/>
      <c r="L759" s="51"/>
      <c r="M759" s="44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2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0"/>
      <c r="J760" s="50"/>
      <c r="K760" s="50"/>
      <c r="L760" s="51"/>
      <c r="M760" s="44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2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0"/>
      <c r="J761" s="50"/>
      <c r="K761" s="50"/>
      <c r="L761" s="51"/>
      <c r="M761" s="44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2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0"/>
      <c r="J762" s="50"/>
      <c r="K762" s="50"/>
      <c r="L762" s="51"/>
      <c r="M762" s="44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2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0"/>
      <c r="J763" s="50"/>
      <c r="K763" s="50"/>
      <c r="L763" s="51"/>
      <c r="M763" s="44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2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0"/>
      <c r="J764" s="50"/>
      <c r="K764" s="50"/>
      <c r="L764" s="51"/>
      <c r="M764" s="44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2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0"/>
      <c r="J765" s="50"/>
      <c r="K765" s="50"/>
      <c r="L765" s="51"/>
      <c r="M765" s="44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2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0"/>
      <c r="J766" s="50"/>
      <c r="K766" s="50"/>
      <c r="L766" s="51"/>
      <c r="M766" s="44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2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0"/>
      <c r="J767" s="50"/>
      <c r="K767" s="50"/>
      <c r="L767" s="51"/>
      <c r="M767" s="44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2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0"/>
      <c r="J768" s="50"/>
      <c r="K768" s="50"/>
      <c r="L768" s="51"/>
      <c r="M768" s="44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2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0"/>
      <c r="J769" s="50"/>
      <c r="K769" s="50"/>
      <c r="L769" s="51"/>
      <c r="M769" s="44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2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0"/>
      <c r="J770" s="50"/>
      <c r="K770" s="50"/>
      <c r="L770" s="51"/>
      <c r="M770" s="44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2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0"/>
      <c r="J771" s="50"/>
      <c r="K771" s="50"/>
      <c r="L771" s="51"/>
      <c r="M771" s="44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2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0"/>
      <c r="J772" s="50"/>
      <c r="K772" s="50"/>
      <c r="L772" s="51"/>
      <c r="M772" s="44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2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0"/>
      <c r="J773" s="50"/>
      <c r="K773" s="50"/>
      <c r="L773" s="51"/>
      <c r="M773" s="44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2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0"/>
      <c r="J774" s="50"/>
      <c r="K774" s="50"/>
      <c r="L774" s="51"/>
      <c r="M774" s="44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2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0"/>
      <c r="J775" s="50"/>
      <c r="K775" s="50"/>
      <c r="L775" s="51"/>
      <c r="M775" s="44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2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0"/>
      <c r="J776" s="50"/>
      <c r="K776" s="50"/>
      <c r="L776" s="51"/>
      <c r="M776" s="44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2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0"/>
      <c r="J777" s="50"/>
      <c r="K777" s="50"/>
      <c r="L777" s="51"/>
      <c r="M777" s="44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2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0"/>
      <c r="J778" s="50"/>
      <c r="K778" s="50"/>
      <c r="L778" s="51"/>
      <c r="M778" s="44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2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0"/>
      <c r="J779" s="50"/>
      <c r="K779" s="50"/>
      <c r="L779" s="51"/>
      <c r="M779" s="44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2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0"/>
      <c r="J780" s="50"/>
      <c r="K780" s="50"/>
      <c r="L780" s="51"/>
      <c r="M780" s="44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2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0"/>
      <c r="J781" s="50"/>
      <c r="K781" s="50"/>
      <c r="L781" s="51"/>
      <c r="M781" s="44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2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0"/>
      <c r="J782" s="50"/>
      <c r="K782" s="50"/>
      <c r="L782" s="51"/>
      <c r="M782" s="44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2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0"/>
      <c r="J783" s="50"/>
      <c r="K783" s="50"/>
      <c r="L783" s="51"/>
      <c r="M783" s="44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2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0"/>
      <c r="J784" s="50"/>
      <c r="K784" s="50"/>
      <c r="L784" s="51"/>
      <c r="M784" s="44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2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0"/>
      <c r="J785" s="50"/>
      <c r="K785" s="50"/>
      <c r="L785" s="51"/>
      <c r="M785" s="44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2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0"/>
      <c r="J786" s="50"/>
      <c r="K786" s="50"/>
      <c r="L786" s="51"/>
      <c r="M786" s="44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2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0"/>
      <c r="J787" s="50"/>
      <c r="K787" s="50"/>
      <c r="L787" s="51"/>
      <c r="M787" s="44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2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0"/>
      <c r="J788" s="50"/>
      <c r="K788" s="50"/>
      <c r="L788" s="51"/>
      <c r="M788" s="44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2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0"/>
      <c r="J789" s="50"/>
      <c r="K789" s="50"/>
      <c r="L789" s="51"/>
      <c r="M789" s="44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2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0"/>
      <c r="J790" s="50"/>
      <c r="K790" s="50"/>
      <c r="L790" s="51"/>
      <c r="M790" s="44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2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0"/>
      <c r="J791" s="50"/>
      <c r="K791" s="50"/>
      <c r="L791" s="51"/>
      <c r="M791" s="44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2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0"/>
      <c r="J792" s="50"/>
      <c r="K792" s="50"/>
      <c r="L792" s="51"/>
      <c r="M792" s="44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2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0"/>
      <c r="J793" s="50"/>
      <c r="K793" s="50"/>
      <c r="L793" s="51"/>
      <c r="M793" s="44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2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0"/>
      <c r="J794" s="50"/>
      <c r="K794" s="50"/>
      <c r="L794" s="51"/>
      <c r="M794" s="44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2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0"/>
      <c r="J795" s="50"/>
      <c r="K795" s="50"/>
      <c r="L795" s="51"/>
      <c r="M795" s="44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2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0"/>
      <c r="J796" s="50"/>
      <c r="K796" s="50"/>
      <c r="L796" s="51"/>
      <c r="M796" s="44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2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0"/>
      <c r="J797" s="50"/>
      <c r="K797" s="50"/>
      <c r="L797" s="51"/>
      <c r="M797" s="44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2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0"/>
      <c r="J798" s="50"/>
      <c r="K798" s="50"/>
      <c r="L798" s="51"/>
      <c r="M798" s="44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2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0"/>
      <c r="J799" s="50"/>
      <c r="K799" s="50"/>
      <c r="L799" s="51"/>
      <c r="M799" s="44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2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0"/>
      <c r="J800" s="50"/>
      <c r="K800" s="50"/>
      <c r="L800" s="51"/>
      <c r="M800" s="44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2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0"/>
      <c r="J801" s="50"/>
      <c r="K801" s="50"/>
      <c r="L801" s="51"/>
      <c r="M801" s="44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2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0"/>
      <c r="J802" s="50"/>
      <c r="K802" s="50"/>
      <c r="L802" s="51"/>
      <c r="M802" s="44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2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0"/>
      <c r="J803" s="50"/>
      <c r="K803" s="50"/>
      <c r="L803" s="51"/>
      <c r="M803" s="44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2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0"/>
      <c r="J804" s="50"/>
      <c r="K804" s="50"/>
      <c r="L804" s="51"/>
      <c r="M804" s="44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2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0"/>
      <c r="J805" s="50"/>
      <c r="K805" s="50"/>
      <c r="L805" s="51"/>
      <c r="M805" s="44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2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0"/>
      <c r="J806" s="50"/>
      <c r="K806" s="50"/>
      <c r="L806" s="51"/>
      <c r="M806" s="44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2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0"/>
      <c r="J807" s="50"/>
      <c r="K807" s="50"/>
      <c r="L807" s="51"/>
      <c r="M807" s="44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2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0"/>
      <c r="J808" s="50"/>
      <c r="K808" s="50"/>
      <c r="L808" s="51"/>
      <c r="M808" s="44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2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0"/>
      <c r="J809" s="50"/>
      <c r="K809" s="50"/>
      <c r="L809" s="51"/>
      <c r="M809" s="44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2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0"/>
      <c r="J810" s="50"/>
      <c r="K810" s="50"/>
      <c r="L810" s="51"/>
      <c r="M810" s="44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2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0"/>
      <c r="J811" s="50"/>
      <c r="K811" s="50"/>
      <c r="L811" s="51"/>
      <c r="M811" s="44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2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0"/>
      <c r="J812" s="50"/>
      <c r="K812" s="50"/>
      <c r="L812" s="51"/>
      <c r="M812" s="44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2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0"/>
      <c r="J813" s="50"/>
      <c r="K813" s="50"/>
      <c r="L813" s="51"/>
      <c r="M813" s="44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2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0"/>
      <c r="J814" s="50"/>
      <c r="K814" s="50"/>
      <c r="L814" s="51"/>
      <c r="M814" s="44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2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0"/>
      <c r="J815" s="50"/>
      <c r="K815" s="50"/>
      <c r="L815" s="51"/>
      <c r="M815" s="44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2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0"/>
      <c r="J816" s="50"/>
      <c r="K816" s="50"/>
      <c r="L816" s="51"/>
      <c r="M816" s="44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2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0"/>
      <c r="J817" s="50"/>
      <c r="K817" s="50"/>
      <c r="L817" s="51"/>
      <c r="M817" s="44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2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0"/>
      <c r="J818" s="50"/>
      <c r="K818" s="50"/>
      <c r="L818" s="51"/>
      <c r="M818" s="44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2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0"/>
      <c r="J819" s="50"/>
      <c r="K819" s="50"/>
      <c r="L819" s="51"/>
      <c r="M819" s="44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2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0"/>
      <c r="J820" s="50"/>
      <c r="K820" s="50"/>
      <c r="L820" s="51"/>
      <c r="M820" s="44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2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0"/>
      <c r="J821" s="50"/>
      <c r="K821" s="50"/>
      <c r="L821" s="51"/>
      <c r="M821" s="44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2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0"/>
      <c r="J822" s="50"/>
      <c r="K822" s="50"/>
      <c r="L822" s="51"/>
      <c r="M822" s="44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2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0"/>
      <c r="J823" s="50"/>
      <c r="K823" s="50"/>
      <c r="L823" s="51"/>
      <c r="M823" s="44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2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0"/>
      <c r="J824" s="50"/>
      <c r="K824" s="50"/>
      <c r="L824" s="51"/>
      <c r="M824" s="44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2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0"/>
      <c r="J825" s="50"/>
      <c r="K825" s="50"/>
      <c r="L825" s="51"/>
      <c r="M825" s="44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2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0"/>
      <c r="J826" s="50"/>
      <c r="K826" s="50"/>
      <c r="L826" s="51"/>
      <c r="M826" s="44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2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0"/>
      <c r="J827" s="50"/>
      <c r="K827" s="50"/>
      <c r="L827" s="51"/>
      <c r="M827" s="44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2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0"/>
      <c r="J828" s="50"/>
      <c r="K828" s="50"/>
      <c r="L828" s="51"/>
      <c r="M828" s="44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2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0"/>
      <c r="J829" s="50"/>
      <c r="K829" s="50"/>
      <c r="L829" s="51"/>
      <c r="M829" s="44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2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0"/>
      <c r="J830" s="50"/>
      <c r="K830" s="50"/>
      <c r="L830" s="51"/>
      <c r="M830" s="44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2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0"/>
      <c r="J831" s="50"/>
      <c r="K831" s="50"/>
      <c r="L831" s="51"/>
      <c r="M831" s="44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2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0"/>
      <c r="J832" s="50"/>
      <c r="K832" s="50"/>
      <c r="L832" s="51"/>
      <c r="M832" s="44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2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0"/>
      <c r="J833" s="50"/>
      <c r="K833" s="50"/>
      <c r="L833" s="51"/>
      <c r="M833" s="44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2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0"/>
      <c r="J834" s="50"/>
      <c r="K834" s="50"/>
      <c r="L834" s="51"/>
      <c r="M834" s="44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2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0"/>
      <c r="J835" s="50"/>
      <c r="K835" s="50"/>
      <c r="L835" s="51"/>
      <c r="M835" s="44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2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0"/>
      <c r="J836" s="50"/>
      <c r="K836" s="50"/>
      <c r="L836" s="51"/>
      <c r="M836" s="44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2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0"/>
      <c r="J837" s="50"/>
      <c r="K837" s="50"/>
      <c r="L837" s="51"/>
      <c r="M837" s="44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2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0"/>
      <c r="J838" s="50"/>
      <c r="K838" s="50"/>
      <c r="L838" s="51"/>
      <c r="M838" s="44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2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0"/>
      <c r="J839" s="50"/>
      <c r="K839" s="50"/>
      <c r="L839" s="51"/>
      <c r="M839" s="44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2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0"/>
      <c r="J840" s="50"/>
      <c r="K840" s="50"/>
      <c r="L840" s="51"/>
      <c r="M840" s="44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2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0"/>
      <c r="J841" s="50"/>
      <c r="K841" s="50"/>
      <c r="L841" s="51"/>
      <c r="M841" s="44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2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0"/>
      <c r="J842" s="50"/>
      <c r="K842" s="50"/>
      <c r="L842" s="51"/>
      <c r="M842" s="44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2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0"/>
      <c r="J843" s="50"/>
      <c r="K843" s="50"/>
      <c r="L843" s="51"/>
      <c r="M843" s="44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2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0"/>
      <c r="J844" s="50"/>
      <c r="K844" s="50"/>
      <c r="L844" s="51"/>
      <c r="M844" s="44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2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0"/>
      <c r="J845" s="50"/>
      <c r="K845" s="50"/>
      <c r="L845" s="51"/>
      <c r="M845" s="44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2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0"/>
      <c r="J846" s="50"/>
      <c r="K846" s="50"/>
      <c r="L846" s="51"/>
      <c r="M846" s="44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2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0"/>
      <c r="J847" s="50"/>
      <c r="K847" s="50"/>
      <c r="L847" s="51"/>
      <c r="M847" s="44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2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0"/>
      <c r="J848" s="50"/>
      <c r="K848" s="50"/>
      <c r="L848" s="51"/>
      <c r="M848" s="44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2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0"/>
      <c r="J849" s="50"/>
      <c r="K849" s="50"/>
      <c r="L849" s="51"/>
      <c r="M849" s="44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2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0"/>
      <c r="J850" s="50"/>
      <c r="K850" s="50"/>
      <c r="L850" s="51"/>
      <c r="M850" s="44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2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0"/>
      <c r="J851" s="50"/>
      <c r="K851" s="50"/>
      <c r="L851" s="51"/>
      <c r="M851" s="44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2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0"/>
      <c r="J852" s="50"/>
      <c r="K852" s="50"/>
      <c r="L852" s="51"/>
      <c r="M852" s="44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2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0"/>
      <c r="J853" s="50"/>
      <c r="K853" s="50"/>
      <c r="L853" s="51"/>
      <c r="M853" s="44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2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0"/>
      <c r="J854" s="50"/>
      <c r="K854" s="50"/>
      <c r="L854" s="51"/>
      <c r="M854" s="44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2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0"/>
      <c r="J855" s="50"/>
      <c r="K855" s="50"/>
      <c r="L855" s="51"/>
      <c r="M855" s="44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2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0"/>
      <c r="J856" s="50"/>
      <c r="K856" s="50"/>
      <c r="L856" s="51"/>
      <c r="M856" s="44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2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0"/>
      <c r="J857" s="50"/>
      <c r="K857" s="50"/>
      <c r="L857" s="51"/>
      <c r="M857" s="44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2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0"/>
      <c r="J858" s="50"/>
      <c r="K858" s="50"/>
      <c r="L858" s="51"/>
      <c r="M858" s="44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2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0"/>
      <c r="J859" s="50"/>
      <c r="K859" s="50"/>
      <c r="L859" s="51"/>
      <c r="M859" s="44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2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0"/>
      <c r="J860" s="50"/>
      <c r="K860" s="50"/>
      <c r="L860" s="51"/>
      <c r="M860" s="44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2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0"/>
      <c r="J861" s="50"/>
      <c r="K861" s="50"/>
      <c r="L861" s="51"/>
      <c r="M861" s="44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2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0"/>
      <c r="J862" s="50"/>
      <c r="K862" s="50"/>
      <c r="L862" s="51"/>
      <c r="M862" s="44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2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0"/>
      <c r="J863" s="50"/>
      <c r="K863" s="50"/>
      <c r="L863" s="51"/>
      <c r="M863" s="44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2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0"/>
      <c r="J864" s="50"/>
      <c r="K864" s="50"/>
      <c r="L864" s="51"/>
      <c r="M864" s="44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2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0"/>
      <c r="J865" s="50"/>
      <c r="K865" s="50"/>
      <c r="L865" s="51"/>
      <c r="M865" s="44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2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0"/>
      <c r="J866" s="50"/>
      <c r="K866" s="50"/>
      <c r="L866" s="51"/>
      <c r="M866" s="44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2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0"/>
      <c r="J867" s="50"/>
      <c r="K867" s="50"/>
      <c r="L867" s="51"/>
      <c r="M867" s="44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2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0"/>
      <c r="J868" s="50"/>
      <c r="K868" s="50"/>
      <c r="L868" s="51"/>
      <c r="M868" s="44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2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0"/>
      <c r="J869" s="50"/>
      <c r="K869" s="50"/>
      <c r="L869" s="51"/>
      <c r="M869" s="44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2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0"/>
      <c r="J870" s="50"/>
      <c r="K870" s="50"/>
      <c r="L870" s="51"/>
      <c r="M870" s="44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2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0"/>
      <c r="J871" s="50"/>
      <c r="K871" s="50"/>
      <c r="L871" s="51"/>
      <c r="M871" s="44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2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0"/>
      <c r="J872" s="50"/>
      <c r="K872" s="50"/>
      <c r="L872" s="51"/>
      <c r="M872" s="44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2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0"/>
      <c r="J873" s="50"/>
      <c r="K873" s="50"/>
      <c r="L873" s="51"/>
      <c r="M873" s="44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2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0"/>
      <c r="J874" s="50"/>
      <c r="K874" s="50"/>
      <c r="L874" s="51"/>
      <c r="M874" s="44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2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0"/>
      <c r="J875" s="50"/>
      <c r="K875" s="50"/>
      <c r="L875" s="51"/>
      <c r="M875" s="44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2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0"/>
      <c r="J876" s="50"/>
      <c r="K876" s="50"/>
      <c r="L876" s="51"/>
      <c r="M876" s="44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2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0"/>
      <c r="J877" s="50"/>
      <c r="K877" s="50"/>
      <c r="L877" s="51"/>
      <c r="M877" s="44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2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0"/>
      <c r="J878" s="50"/>
      <c r="K878" s="50"/>
      <c r="L878" s="51"/>
      <c r="M878" s="44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2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0"/>
      <c r="J879" s="50"/>
      <c r="K879" s="50"/>
      <c r="L879" s="51"/>
      <c r="M879" s="44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2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0"/>
      <c r="J880" s="50"/>
      <c r="K880" s="50"/>
      <c r="L880" s="51"/>
      <c r="M880" s="44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2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0"/>
      <c r="J881" s="50"/>
      <c r="K881" s="50"/>
      <c r="L881" s="51"/>
      <c r="M881" s="44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2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0"/>
      <c r="J882" s="50"/>
      <c r="K882" s="50"/>
      <c r="L882" s="51"/>
      <c r="M882" s="44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2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0"/>
      <c r="J883" s="50"/>
      <c r="K883" s="50"/>
      <c r="L883" s="51"/>
      <c r="M883" s="44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2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0"/>
      <c r="J884" s="50"/>
      <c r="K884" s="50"/>
      <c r="L884" s="51"/>
      <c r="M884" s="44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2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0"/>
      <c r="J885" s="50"/>
      <c r="K885" s="50"/>
      <c r="L885" s="51"/>
      <c r="M885" s="44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2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0"/>
      <c r="J886" s="50"/>
      <c r="K886" s="50"/>
      <c r="L886" s="51"/>
      <c r="M886" s="44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2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0"/>
      <c r="J887" s="50"/>
      <c r="K887" s="50"/>
      <c r="L887" s="51"/>
      <c r="M887" s="44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2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0"/>
      <c r="J888" s="50"/>
      <c r="K888" s="50"/>
      <c r="L888" s="51"/>
      <c r="M888" s="44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2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0"/>
      <c r="J889" s="50"/>
      <c r="K889" s="50"/>
      <c r="L889" s="51"/>
      <c r="M889" s="44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2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0"/>
      <c r="J890" s="50"/>
      <c r="K890" s="50"/>
      <c r="L890" s="51"/>
      <c r="M890" s="44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2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0"/>
      <c r="J891" s="50"/>
      <c r="K891" s="50"/>
      <c r="L891" s="51"/>
      <c r="M891" s="44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2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0"/>
      <c r="J892" s="50"/>
      <c r="K892" s="50"/>
      <c r="L892" s="51"/>
      <c r="M892" s="44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2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0"/>
      <c r="J893" s="50"/>
      <c r="K893" s="50"/>
      <c r="L893" s="51"/>
      <c r="M893" s="44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2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0"/>
      <c r="J894" s="50"/>
      <c r="K894" s="50"/>
      <c r="L894" s="51"/>
      <c r="M894" s="44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2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0"/>
      <c r="J895" s="50"/>
      <c r="K895" s="50"/>
      <c r="L895" s="51"/>
      <c r="M895" s="44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2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0"/>
      <c r="J896" s="50"/>
      <c r="K896" s="50"/>
      <c r="L896" s="51"/>
      <c r="M896" s="44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2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0"/>
      <c r="J897" s="50"/>
      <c r="K897" s="50"/>
      <c r="L897" s="51"/>
      <c r="M897" s="44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2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0"/>
      <c r="J898" s="50"/>
      <c r="K898" s="50"/>
      <c r="L898" s="51"/>
      <c r="M898" s="44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2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0"/>
      <c r="J899" s="50"/>
      <c r="K899" s="50"/>
      <c r="L899" s="51"/>
      <c r="M899" s="44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2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0"/>
      <c r="J900" s="50"/>
      <c r="K900" s="50"/>
      <c r="L900" s="51"/>
      <c r="M900" s="44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2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0"/>
      <c r="J901" s="50"/>
      <c r="K901" s="50"/>
      <c r="L901" s="51"/>
      <c r="M901" s="44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2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0"/>
      <c r="J902" s="50"/>
      <c r="K902" s="50"/>
      <c r="L902" s="51"/>
      <c r="M902" s="44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2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0"/>
      <c r="J903" s="50"/>
      <c r="K903" s="50"/>
      <c r="L903" s="51"/>
      <c r="M903" s="44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2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0"/>
      <c r="J904" s="50"/>
      <c r="K904" s="50"/>
      <c r="L904" s="51"/>
      <c r="M904" s="44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2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0"/>
      <c r="J905" s="50"/>
      <c r="K905" s="50"/>
      <c r="L905" s="51"/>
      <c r="M905" s="44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2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0"/>
      <c r="J906" s="50"/>
      <c r="K906" s="50"/>
      <c r="L906" s="51"/>
      <c r="M906" s="44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2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0"/>
      <c r="J907" s="50"/>
      <c r="K907" s="50"/>
      <c r="L907" s="51"/>
      <c r="M907" s="44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2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0"/>
      <c r="J908" s="50"/>
      <c r="K908" s="50"/>
      <c r="L908" s="51"/>
      <c r="M908" s="44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2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0"/>
      <c r="J909" s="50"/>
      <c r="K909" s="50"/>
      <c r="L909" s="51"/>
      <c r="M909" s="44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2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0"/>
      <c r="J910" s="50"/>
      <c r="K910" s="50"/>
      <c r="L910" s="51"/>
      <c r="M910" s="44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2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0"/>
      <c r="J911" s="50"/>
      <c r="K911" s="50"/>
      <c r="L911" s="51"/>
      <c r="M911" s="44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2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0"/>
      <c r="J912" s="50"/>
      <c r="K912" s="50"/>
      <c r="L912" s="51"/>
      <c r="M912" s="44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2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0"/>
      <c r="J913" s="50"/>
      <c r="K913" s="50"/>
      <c r="L913" s="51"/>
      <c r="M913" s="44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2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0"/>
      <c r="J914" s="50"/>
      <c r="K914" s="50"/>
      <c r="L914" s="51"/>
      <c r="M914" s="44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2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0"/>
      <c r="J915" s="50"/>
      <c r="K915" s="50"/>
      <c r="L915" s="51"/>
      <c r="M915" s="44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2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0"/>
      <c r="J916" s="50"/>
      <c r="K916" s="50"/>
      <c r="L916" s="51"/>
      <c r="M916" s="44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2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0"/>
      <c r="J917" s="50"/>
      <c r="K917" s="50"/>
      <c r="L917" s="51"/>
      <c r="M917" s="44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2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0"/>
      <c r="J918" s="50"/>
      <c r="K918" s="50"/>
      <c r="L918" s="51"/>
      <c r="M918" s="44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2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0"/>
      <c r="J919" s="50"/>
      <c r="K919" s="50"/>
      <c r="L919" s="51"/>
      <c r="M919" s="44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2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0"/>
      <c r="J920" s="50"/>
      <c r="K920" s="50"/>
      <c r="L920" s="51"/>
      <c r="M920" s="44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2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0"/>
      <c r="J921" s="50"/>
      <c r="K921" s="50"/>
      <c r="L921" s="51"/>
      <c r="M921" s="44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2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0"/>
      <c r="J922" s="50"/>
      <c r="K922" s="50"/>
      <c r="L922" s="51"/>
      <c r="M922" s="44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2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0"/>
      <c r="J923" s="50"/>
      <c r="K923" s="50"/>
      <c r="L923" s="51"/>
      <c r="M923" s="44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2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0"/>
      <c r="J924" s="50"/>
      <c r="K924" s="50"/>
      <c r="L924" s="51"/>
      <c r="M924" s="44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2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0"/>
      <c r="J925" s="50"/>
      <c r="K925" s="50"/>
      <c r="L925" s="51"/>
      <c r="M925" s="44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2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0"/>
      <c r="J926" s="50"/>
      <c r="K926" s="50"/>
      <c r="L926" s="51"/>
      <c r="M926" s="44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2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0"/>
      <c r="J927" s="50"/>
      <c r="K927" s="50"/>
      <c r="L927" s="51"/>
      <c r="M927" s="44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2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0"/>
      <c r="J928" s="50"/>
      <c r="K928" s="50"/>
      <c r="L928" s="51"/>
      <c r="M928" s="44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2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0"/>
      <c r="J929" s="50"/>
      <c r="K929" s="50"/>
      <c r="L929" s="51"/>
      <c r="M929" s="44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2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0"/>
      <c r="J930" s="50"/>
      <c r="K930" s="50"/>
      <c r="L930" s="51"/>
      <c r="M930" s="44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2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0"/>
      <c r="J931" s="50"/>
      <c r="K931" s="50"/>
      <c r="L931" s="51"/>
      <c r="M931" s="44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2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0"/>
      <c r="J932" s="50"/>
      <c r="K932" s="50"/>
      <c r="L932" s="51"/>
      <c r="M932" s="44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2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0"/>
      <c r="J933" s="50"/>
      <c r="K933" s="50"/>
      <c r="L933" s="51"/>
      <c r="M933" s="44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2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0"/>
      <c r="J934" s="50"/>
      <c r="K934" s="50"/>
      <c r="L934" s="51"/>
      <c r="M934" s="44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2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0"/>
      <c r="J935" s="50"/>
      <c r="K935" s="50"/>
      <c r="L935" s="51"/>
      <c r="M935" s="44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2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0"/>
      <c r="J936" s="50"/>
      <c r="K936" s="50"/>
      <c r="L936" s="51"/>
      <c r="M936" s="44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2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0"/>
      <c r="J937" s="50"/>
      <c r="K937" s="50"/>
      <c r="L937" s="51"/>
      <c r="M937" s="44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2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0"/>
      <c r="J938" s="50"/>
      <c r="K938" s="50"/>
      <c r="L938" s="51"/>
      <c r="M938" s="44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2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0"/>
      <c r="J939" s="50"/>
      <c r="K939" s="50"/>
      <c r="L939" s="51"/>
      <c r="M939" s="44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2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0"/>
      <c r="J940" s="50"/>
      <c r="K940" s="50"/>
      <c r="L940" s="51"/>
      <c r="M940" s="44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2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0"/>
      <c r="J941" s="50"/>
      <c r="K941" s="50"/>
      <c r="L941" s="51"/>
      <c r="M941" s="44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2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0"/>
      <c r="J942" s="50"/>
      <c r="K942" s="50"/>
      <c r="L942" s="51"/>
      <c r="M942" s="44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2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0"/>
      <c r="J943" s="50"/>
      <c r="K943" s="50"/>
      <c r="L943" s="51"/>
      <c r="M943" s="44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2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0"/>
      <c r="J944" s="50"/>
      <c r="K944" s="50"/>
      <c r="L944" s="51"/>
      <c r="M944" s="44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2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0"/>
      <c r="J945" s="50"/>
      <c r="K945" s="50"/>
      <c r="L945" s="51"/>
      <c r="M945" s="44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2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0"/>
      <c r="J946" s="50"/>
      <c r="K946" s="50"/>
      <c r="L946" s="51"/>
      <c r="M946" s="44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2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0"/>
      <c r="J947" s="50"/>
      <c r="K947" s="50"/>
      <c r="L947" s="51"/>
      <c r="M947" s="44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2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0"/>
      <c r="J948" s="50"/>
      <c r="K948" s="50"/>
      <c r="L948" s="51"/>
      <c r="M948" s="44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2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0"/>
      <c r="J949" s="50"/>
      <c r="K949" s="50"/>
      <c r="L949" s="51"/>
      <c r="M949" s="44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2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0"/>
      <c r="J950" s="50"/>
      <c r="K950" s="50"/>
      <c r="L950" s="51"/>
      <c r="M950" s="44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2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0"/>
      <c r="J951" s="50"/>
      <c r="K951" s="50"/>
      <c r="L951" s="51"/>
      <c r="M951" s="44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2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0"/>
      <c r="J952" s="50"/>
      <c r="K952" s="50"/>
      <c r="L952" s="51"/>
      <c r="M952" s="44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2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0"/>
      <c r="J953" s="50"/>
      <c r="K953" s="50"/>
      <c r="L953" s="51"/>
      <c r="M953" s="44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2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0"/>
      <c r="J954" s="50"/>
      <c r="K954" s="50"/>
      <c r="L954" s="51"/>
      <c r="M954" s="44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2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0"/>
      <c r="J955" s="50"/>
      <c r="K955" s="50"/>
      <c r="L955" s="51"/>
      <c r="M955" s="44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2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0"/>
      <c r="J956" s="50"/>
      <c r="K956" s="50"/>
      <c r="L956" s="51"/>
      <c r="M956" s="44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2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0"/>
      <c r="J957" s="50"/>
      <c r="K957" s="50"/>
      <c r="L957" s="51"/>
      <c r="M957" s="44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2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0"/>
      <c r="J958" s="50"/>
      <c r="K958" s="50"/>
      <c r="L958" s="51"/>
      <c r="M958" s="44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2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0"/>
      <c r="J959" s="50"/>
      <c r="K959" s="50"/>
      <c r="L959" s="51"/>
      <c r="M959" s="44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2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0"/>
      <c r="J960" s="50"/>
      <c r="K960" s="50"/>
      <c r="L960" s="51"/>
      <c r="M960" s="44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2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0"/>
      <c r="J961" s="50"/>
      <c r="K961" s="50"/>
      <c r="L961" s="51"/>
      <c r="M961" s="44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2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0"/>
      <c r="J962" s="50"/>
      <c r="K962" s="50"/>
      <c r="L962" s="51"/>
      <c r="M962" s="44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2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0"/>
      <c r="J963" s="50"/>
      <c r="K963" s="50"/>
      <c r="L963" s="51"/>
      <c r="M963" s="44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2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0"/>
      <c r="J964" s="50"/>
      <c r="K964" s="50"/>
      <c r="L964" s="51"/>
      <c r="M964" s="44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2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0"/>
      <c r="J965" s="50"/>
      <c r="K965" s="50"/>
      <c r="L965" s="51"/>
      <c r="M965" s="44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2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0"/>
      <c r="J966" s="50"/>
      <c r="K966" s="50"/>
      <c r="L966" s="51"/>
      <c r="M966" s="44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2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0"/>
      <c r="J967" s="50"/>
      <c r="K967" s="50"/>
      <c r="L967" s="51"/>
      <c r="M967" s="44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2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0"/>
      <c r="J968" s="50"/>
      <c r="K968" s="50"/>
      <c r="L968" s="51"/>
      <c r="M968" s="44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2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0"/>
      <c r="J969" s="50"/>
      <c r="K969" s="50"/>
      <c r="L969" s="51"/>
      <c r="M969" s="44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2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0"/>
      <c r="J970" s="50"/>
      <c r="K970" s="50"/>
      <c r="L970" s="51"/>
      <c r="M970" s="44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2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0"/>
      <c r="J971" s="50"/>
      <c r="K971" s="50"/>
      <c r="L971" s="51"/>
      <c r="M971" s="44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2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0"/>
      <c r="J972" s="50"/>
      <c r="K972" s="50"/>
      <c r="L972" s="51"/>
      <c r="M972" s="44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2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0"/>
      <c r="J973" s="50"/>
      <c r="K973" s="50"/>
      <c r="L973" s="51"/>
      <c r="M973" s="44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2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0"/>
      <c r="J974" s="50"/>
      <c r="K974" s="50"/>
      <c r="L974" s="51"/>
      <c r="M974" s="44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2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0"/>
      <c r="J975" s="50"/>
      <c r="K975" s="50"/>
      <c r="L975" s="51"/>
      <c r="M975" s="44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2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0"/>
      <c r="J976" s="50"/>
      <c r="K976" s="50"/>
      <c r="L976" s="51"/>
      <c r="M976" s="44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2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0"/>
      <c r="J977" s="50"/>
      <c r="K977" s="50"/>
      <c r="L977" s="51"/>
      <c r="M977" s="44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2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0"/>
      <c r="J978" s="50"/>
      <c r="K978" s="50"/>
      <c r="L978" s="51"/>
      <c r="M978" s="44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2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0"/>
      <c r="J979" s="50"/>
      <c r="K979" s="50"/>
      <c r="L979" s="51"/>
      <c r="M979" s="44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2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0"/>
      <c r="J980" s="50"/>
      <c r="K980" s="50"/>
      <c r="L980" s="51"/>
      <c r="M980" s="44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2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0"/>
      <c r="J981" s="50"/>
      <c r="K981" s="50"/>
      <c r="L981" s="51"/>
      <c r="M981" s="44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2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0"/>
      <c r="J982" s="50"/>
      <c r="K982" s="50"/>
      <c r="L982" s="51"/>
      <c r="M982" s="44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2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0"/>
      <c r="J983" s="50"/>
      <c r="K983" s="50"/>
      <c r="L983" s="51"/>
      <c r="M983" s="44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2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0"/>
      <c r="J984" s="50"/>
      <c r="K984" s="50"/>
      <c r="L984" s="51"/>
      <c r="M984" s="44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2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0"/>
      <c r="J985" s="50"/>
      <c r="K985" s="50"/>
      <c r="L985" s="51"/>
      <c r="M985" s="44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2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0"/>
      <c r="J986" s="50"/>
      <c r="K986" s="50"/>
      <c r="L986" s="51"/>
      <c r="M986" s="44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2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0"/>
      <c r="J987" s="50"/>
      <c r="K987" s="50"/>
      <c r="L987" s="51"/>
      <c r="M987" s="44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2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0"/>
      <c r="J988" s="50"/>
      <c r="K988" s="50"/>
      <c r="L988" s="51"/>
      <c r="M988" s="44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2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0"/>
      <c r="J989" s="50"/>
      <c r="K989" s="50"/>
      <c r="L989" s="51"/>
      <c r="M989" s="44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2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0"/>
      <c r="J990" s="50"/>
      <c r="K990" s="50"/>
      <c r="L990" s="51"/>
      <c r="M990" s="44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2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0"/>
      <c r="J991" s="50"/>
      <c r="K991" s="50"/>
      <c r="L991" s="51"/>
      <c r="M991" s="44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2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0"/>
      <c r="J992" s="50"/>
      <c r="K992" s="50"/>
      <c r="L992" s="51"/>
      <c r="M992" s="44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2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0"/>
      <c r="J993" s="50"/>
      <c r="K993" s="50"/>
      <c r="L993" s="51"/>
      <c r="M993" s="44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2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0"/>
      <c r="J994" s="50"/>
      <c r="K994" s="50"/>
      <c r="L994" s="51"/>
      <c r="M994" s="44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2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0"/>
      <c r="J995" s="50"/>
      <c r="K995" s="50"/>
      <c r="L995" s="51"/>
      <c r="M995" s="44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2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0"/>
      <c r="J996" s="50"/>
      <c r="K996" s="50"/>
      <c r="L996" s="51"/>
      <c r="M996" s="44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2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0"/>
      <c r="J997" s="50"/>
      <c r="K997" s="50"/>
      <c r="L997" s="51"/>
      <c r="M997" s="44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2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0"/>
      <c r="J998" s="50"/>
      <c r="K998" s="50"/>
      <c r="L998" s="51"/>
      <c r="M998" s="44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2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0"/>
      <c r="J999" s="50"/>
      <c r="K999" s="50"/>
      <c r="L999" s="51"/>
      <c r="M999" s="44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2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0"/>
      <c r="J1000" s="50"/>
      <c r="K1000" s="50"/>
      <c r="L1000" s="51"/>
      <c r="M1000" s="44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2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0"/>
      <c r="J1001" s="50"/>
      <c r="K1001" s="50"/>
      <c r="L1001" s="51"/>
      <c r="M1001" s="44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2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0"/>
      <c r="J1002" s="50"/>
      <c r="K1002" s="50"/>
      <c r="L1002" s="51"/>
      <c r="M1002" s="44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2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0"/>
      <c r="J1003" s="50"/>
      <c r="K1003" s="50"/>
      <c r="L1003" s="51"/>
      <c r="M1003" s="44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2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0"/>
      <c r="J1004" s="50"/>
      <c r="K1004" s="50"/>
      <c r="L1004" s="51"/>
      <c r="M1004" s="44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1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P7" sqref="BP7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6.21875" style="2" customWidth="1"/>
    <col min="25" max="25" width="12.77734375" style="2" customWidth="1"/>
    <col min="26" max="26" width="14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3.6640625" style="2" customWidth="1"/>
    <col min="60" max="60" width="24.21875" style="2" customWidth="1"/>
    <col min="61" max="61" width="15.44140625" style="2" customWidth="1"/>
    <col min="62" max="62" width="16.4414062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178</v>
      </c>
      <c r="BH3" s="13" t="s">
        <v>212</v>
      </c>
      <c r="BI3" s="10"/>
      <c r="BJ3" s="10"/>
      <c r="BK3" s="10"/>
      <c r="BL3" s="11"/>
      <c r="BM3" s="12"/>
      <c r="BN3" s="10"/>
      <c r="BO3" s="10"/>
      <c r="BP3" s="10"/>
      <c r="BQ3" s="13" t="s">
        <v>178</v>
      </c>
      <c r="BR3" s="13" t="s">
        <v>212</v>
      </c>
    </row>
    <row r="4" spans="1:70" ht="96.6">
      <c r="A4" s="14" t="s">
        <v>213</v>
      </c>
      <c r="B4" s="14" t="s">
        <v>214</v>
      </c>
      <c r="C4" s="14" t="s">
        <v>123</v>
      </c>
      <c r="D4" s="14" t="s">
        <v>119</v>
      </c>
      <c r="E4" s="14" t="s">
        <v>118</v>
      </c>
      <c r="F4" s="14" t="s">
        <v>215</v>
      </c>
      <c r="G4" s="14" t="s">
        <v>115</v>
      </c>
      <c r="H4" s="14" t="s">
        <v>216</v>
      </c>
      <c r="I4" s="14" t="s">
        <v>217</v>
      </c>
      <c r="J4" s="14" t="s">
        <v>218</v>
      </c>
      <c r="K4" s="14" t="s">
        <v>219</v>
      </c>
      <c r="L4" s="14" t="s">
        <v>220</v>
      </c>
      <c r="M4" s="14" t="s">
        <v>221</v>
      </c>
      <c r="N4" s="14" t="s">
        <v>222</v>
      </c>
      <c r="O4" s="14" t="s">
        <v>186</v>
      </c>
      <c r="P4" s="14" t="s">
        <v>223</v>
      </c>
      <c r="Q4" s="14" t="s">
        <v>224</v>
      </c>
      <c r="R4" s="14" t="s">
        <v>225</v>
      </c>
      <c r="S4" s="14" t="s">
        <v>226</v>
      </c>
      <c r="T4" s="14" t="s">
        <v>227</v>
      </c>
      <c r="U4" s="14" t="s">
        <v>228</v>
      </c>
      <c r="V4" s="14" t="s">
        <v>229</v>
      </c>
      <c r="W4" s="14" t="s">
        <v>230</v>
      </c>
      <c r="X4" s="14" t="s">
        <v>231</v>
      </c>
      <c r="Y4" s="14" t="s">
        <v>232</v>
      </c>
      <c r="Z4" s="14" t="s">
        <v>233</v>
      </c>
      <c r="AA4" s="14" t="s">
        <v>234</v>
      </c>
      <c r="AB4" s="14" t="s">
        <v>235</v>
      </c>
      <c r="AC4" s="14" t="s">
        <v>236</v>
      </c>
      <c r="AD4" s="14" t="s">
        <v>237</v>
      </c>
      <c r="AE4" s="14" t="s">
        <v>238</v>
      </c>
      <c r="AF4" s="14" t="s">
        <v>239</v>
      </c>
      <c r="AG4" s="14" t="s">
        <v>240</v>
      </c>
      <c r="AH4" s="14" t="s">
        <v>241</v>
      </c>
      <c r="AI4" s="14" t="s">
        <v>242</v>
      </c>
      <c r="AJ4" s="14" t="s">
        <v>243</v>
      </c>
      <c r="AK4" s="14" t="s">
        <v>244</v>
      </c>
      <c r="AL4" s="14" t="s">
        <v>245</v>
      </c>
      <c r="AM4" s="14" t="s">
        <v>246</v>
      </c>
      <c r="AN4" s="14" t="s">
        <v>247</v>
      </c>
      <c r="AO4" s="14" t="s">
        <v>248</v>
      </c>
      <c r="AP4" s="14" t="s">
        <v>249</v>
      </c>
      <c r="AQ4" s="14" t="s">
        <v>250</v>
      </c>
      <c r="AR4" s="14" t="s">
        <v>251</v>
      </c>
      <c r="AS4" s="14" t="s">
        <v>252</v>
      </c>
      <c r="AT4" s="14" t="s">
        <v>253</v>
      </c>
      <c r="AU4" s="14" t="s">
        <v>254</v>
      </c>
      <c r="AV4" s="14" t="s">
        <v>255</v>
      </c>
      <c r="AW4" s="14" t="s">
        <v>256</v>
      </c>
      <c r="AX4" s="14" t="s">
        <v>257</v>
      </c>
      <c r="AY4" s="14" t="s">
        <v>258</v>
      </c>
      <c r="AZ4" s="14" t="s">
        <v>259</v>
      </c>
      <c r="BA4" s="14" t="s">
        <v>260</v>
      </c>
      <c r="BB4" s="14" t="s">
        <v>261</v>
      </c>
      <c r="BC4" s="14" t="s">
        <v>262</v>
      </c>
      <c r="BD4" s="14" t="s">
        <v>263</v>
      </c>
      <c r="BE4" s="14" t="s">
        <v>264</v>
      </c>
      <c r="BF4" s="14" t="s">
        <v>265</v>
      </c>
      <c r="BG4" s="15" t="s">
        <v>266</v>
      </c>
      <c r="BH4" s="16" t="s">
        <v>267</v>
      </c>
      <c r="BI4" s="16" t="s">
        <v>268</v>
      </c>
      <c r="BJ4" s="16" t="s">
        <v>269</v>
      </c>
      <c r="BK4" s="16" t="s">
        <v>270</v>
      </c>
      <c r="BL4" s="17" t="s">
        <v>271</v>
      </c>
      <c r="BM4" s="16" t="s">
        <v>272</v>
      </c>
      <c r="BN4" s="16" t="s">
        <v>273</v>
      </c>
      <c r="BO4" s="16" t="s">
        <v>274</v>
      </c>
      <c r="BP4" s="16" t="s">
        <v>275</v>
      </c>
      <c r="BQ4" s="16" t="s">
        <v>276</v>
      </c>
      <c r="BR4" s="16" t="s">
        <v>277</v>
      </c>
    </row>
    <row r="5" spans="1:70" s="1" customFormat="1" ht="15" hidden="1" customHeight="1">
      <c r="A5" s="18">
        <v>1</v>
      </c>
      <c r="B5" s="19" t="s">
        <v>278</v>
      </c>
      <c r="C5" s="19" t="s">
        <v>128</v>
      </c>
      <c r="D5" s="19" t="s">
        <v>122</v>
      </c>
      <c r="E5" s="19" t="s">
        <v>122</v>
      </c>
      <c r="F5" s="19" t="s">
        <v>122</v>
      </c>
      <c r="G5" s="19" t="s">
        <v>120</v>
      </c>
      <c r="H5" s="19" t="s">
        <v>121</v>
      </c>
      <c r="I5" s="19">
        <v>177406</v>
      </c>
      <c r="J5" s="19" t="s">
        <v>279</v>
      </c>
      <c r="K5" s="19">
        <v>177406</v>
      </c>
      <c r="L5" s="19" t="s">
        <v>280</v>
      </c>
      <c r="M5" s="19" t="s">
        <v>281</v>
      </c>
      <c r="N5" s="19">
        <v>29846</v>
      </c>
      <c r="O5" s="19" t="s">
        <v>204</v>
      </c>
      <c r="P5" s="19">
        <v>46397</v>
      </c>
      <c r="Q5" s="19" t="s">
        <v>282</v>
      </c>
      <c r="R5" s="19" t="s">
        <v>283</v>
      </c>
      <c r="S5" s="19" t="s">
        <v>284</v>
      </c>
      <c r="T5" s="19" t="s">
        <v>284</v>
      </c>
      <c r="U5" s="19" t="s">
        <v>285</v>
      </c>
      <c r="V5" s="19" t="s">
        <v>286</v>
      </c>
      <c r="W5" s="19">
        <v>0</v>
      </c>
      <c r="X5" s="19" t="s">
        <v>287</v>
      </c>
      <c r="Y5" s="19">
        <v>357467041</v>
      </c>
      <c r="Z5" s="19" t="s">
        <v>288</v>
      </c>
      <c r="AA5" s="19" t="s">
        <v>289</v>
      </c>
      <c r="AB5" s="20">
        <v>65000</v>
      </c>
      <c r="AC5" s="19" t="s">
        <v>290</v>
      </c>
      <c r="AD5" s="19">
        <v>24</v>
      </c>
      <c r="AE5" s="19" t="s">
        <v>291</v>
      </c>
      <c r="AF5" s="19" t="s">
        <v>292</v>
      </c>
      <c r="AG5" s="19" t="s">
        <v>293</v>
      </c>
      <c r="AH5" s="19" t="s">
        <v>294</v>
      </c>
      <c r="AI5" s="19" t="s">
        <v>295</v>
      </c>
      <c r="AJ5" s="20">
        <v>3470</v>
      </c>
      <c r="AK5" s="20">
        <v>3470</v>
      </c>
      <c r="AL5" s="19" t="s">
        <v>296</v>
      </c>
      <c r="AM5" s="20">
        <v>51662.31</v>
      </c>
      <c r="AN5" s="20">
        <v>17737.689999999999</v>
      </c>
      <c r="AO5" s="20">
        <v>69400</v>
      </c>
      <c r="AP5" s="20">
        <v>13337.69</v>
      </c>
      <c r="AQ5" s="20">
        <v>712.31</v>
      </c>
      <c r="AR5" s="20">
        <v>14050</v>
      </c>
      <c r="AS5" s="20">
        <v>0</v>
      </c>
      <c r="AT5" s="20">
        <v>0</v>
      </c>
      <c r="AU5" s="20">
        <v>0</v>
      </c>
      <c r="AV5" s="19">
        <v>20</v>
      </c>
      <c r="AW5" s="19" t="s">
        <v>297</v>
      </c>
      <c r="AX5" s="19" t="s">
        <v>297</v>
      </c>
      <c r="AY5" s="19" t="s">
        <v>297</v>
      </c>
      <c r="AZ5" s="19" t="s">
        <v>297</v>
      </c>
      <c r="BA5" s="19" t="s">
        <v>297</v>
      </c>
      <c r="BB5" s="19" t="s">
        <v>298</v>
      </c>
      <c r="BC5" s="19" t="s">
        <v>297</v>
      </c>
      <c r="BD5" s="19" t="s">
        <v>297</v>
      </c>
      <c r="BE5" s="20">
        <v>0</v>
      </c>
      <c r="BF5" s="19" t="s">
        <v>284</v>
      </c>
      <c r="BG5" s="19" t="s">
        <v>299</v>
      </c>
      <c r="BH5" s="21" t="s">
        <v>300</v>
      </c>
      <c r="BI5" s="22" t="s">
        <v>10</v>
      </c>
      <c r="BJ5" s="23">
        <v>46105</v>
      </c>
      <c r="BK5" s="18"/>
      <c r="BL5" s="22" t="s">
        <v>12</v>
      </c>
      <c r="BM5" s="24" t="s">
        <v>13</v>
      </c>
      <c r="BN5" s="25" t="s">
        <v>15</v>
      </c>
      <c r="BO5" s="18" t="s">
        <v>25</v>
      </c>
      <c r="BP5" s="18"/>
      <c r="BQ5" s="26"/>
      <c r="BR5" s="27" t="s">
        <v>301</v>
      </c>
    </row>
    <row r="6" spans="1:70" s="1" customFormat="1" ht="15" hidden="1" customHeight="1">
      <c r="A6" s="18">
        <v>2</v>
      </c>
      <c r="B6" s="19" t="s">
        <v>278</v>
      </c>
      <c r="C6" s="19" t="s">
        <v>128</v>
      </c>
      <c r="D6" s="19" t="s">
        <v>122</v>
      </c>
      <c r="E6" s="19" t="s">
        <v>122</v>
      </c>
      <c r="F6" s="19" t="s">
        <v>122</v>
      </c>
      <c r="G6" s="19" t="s">
        <v>120</v>
      </c>
      <c r="H6" s="19" t="s">
        <v>121</v>
      </c>
      <c r="I6" s="19">
        <v>177406</v>
      </c>
      <c r="J6" s="19" t="s">
        <v>279</v>
      </c>
      <c r="K6" s="19">
        <v>177406</v>
      </c>
      <c r="L6" s="19" t="s">
        <v>280</v>
      </c>
      <c r="M6" s="19" t="s">
        <v>281</v>
      </c>
      <c r="N6" s="19">
        <v>29846</v>
      </c>
      <c r="O6" s="19" t="s">
        <v>204</v>
      </c>
      <c r="P6" s="19">
        <v>459735</v>
      </c>
      <c r="Q6" s="19" t="s">
        <v>302</v>
      </c>
      <c r="R6" s="19" t="s">
        <v>283</v>
      </c>
      <c r="S6" s="19" t="s">
        <v>303</v>
      </c>
      <c r="T6" s="19" t="s">
        <v>303</v>
      </c>
      <c r="U6" s="19" t="s">
        <v>304</v>
      </c>
      <c r="V6" s="19" t="s">
        <v>286</v>
      </c>
      <c r="W6" s="19">
        <v>0</v>
      </c>
      <c r="X6" s="19" t="s">
        <v>287</v>
      </c>
      <c r="Y6" s="19">
        <v>355410673</v>
      </c>
      <c r="Z6" s="19" t="s">
        <v>305</v>
      </c>
      <c r="AA6" s="19" t="s">
        <v>306</v>
      </c>
      <c r="AB6" s="20">
        <v>52000</v>
      </c>
      <c r="AC6" s="19" t="s">
        <v>290</v>
      </c>
      <c r="AD6" s="19">
        <v>24</v>
      </c>
      <c r="AE6" s="19" t="s">
        <v>307</v>
      </c>
      <c r="AF6" s="19" t="s">
        <v>308</v>
      </c>
      <c r="AG6" s="19" t="s">
        <v>309</v>
      </c>
      <c r="AH6" s="19" t="s">
        <v>310</v>
      </c>
      <c r="AI6" s="19" t="s">
        <v>311</v>
      </c>
      <c r="AJ6" s="20">
        <v>2780</v>
      </c>
      <c r="AK6" s="20">
        <v>2780</v>
      </c>
      <c r="AL6" s="19" t="s">
        <v>312</v>
      </c>
      <c r="AM6" s="20">
        <v>33501.22</v>
      </c>
      <c r="AN6" s="20">
        <v>13758.78</v>
      </c>
      <c r="AO6" s="20">
        <v>47260</v>
      </c>
      <c r="AP6" s="20">
        <v>18498.78</v>
      </c>
      <c r="AQ6" s="20">
        <v>1620.22</v>
      </c>
      <c r="AR6" s="20">
        <v>20119</v>
      </c>
      <c r="AS6" s="20">
        <v>18498.78</v>
      </c>
      <c r="AT6" s="20">
        <v>1620.22</v>
      </c>
      <c r="AU6" s="20">
        <v>20119</v>
      </c>
      <c r="AV6" s="19">
        <v>24</v>
      </c>
      <c r="AW6" s="19" t="s">
        <v>297</v>
      </c>
      <c r="AX6" s="19" t="s">
        <v>297</v>
      </c>
      <c r="AY6" s="19" t="s">
        <v>297</v>
      </c>
      <c r="AZ6" s="19" t="s">
        <v>297</v>
      </c>
      <c r="BA6" s="19" t="s">
        <v>297</v>
      </c>
      <c r="BB6" s="19" t="s">
        <v>298</v>
      </c>
      <c r="BC6" s="19" t="s">
        <v>297</v>
      </c>
      <c r="BD6" s="19" t="s">
        <v>313</v>
      </c>
      <c r="BE6" s="20">
        <v>52000</v>
      </c>
      <c r="BF6" s="19" t="s">
        <v>303</v>
      </c>
      <c r="BG6" s="19" t="s">
        <v>314</v>
      </c>
      <c r="BH6" s="21" t="s">
        <v>300</v>
      </c>
      <c r="BI6" s="22" t="s">
        <v>10</v>
      </c>
      <c r="BJ6" s="23">
        <v>46105</v>
      </c>
      <c r="BK6" s="18"/>
      <c r="BL6" s="22" t="s">
        <v>12</v>
      </c>
      <c r="BM6" s="24" t="s">
        <v>13</v>
      </c>
      <c r="BN6" s="25" t="s">
        <v>15</v>
      </c>
      <c r="BO6" s="18" t="s">
        <v>25</v>
      </c>
      <c r="BP6" s="18"/>
      <c r="BQ6" s="26"/>
      <c r="BR6" s="27" t="s">
        <v>301</v>
      </c>
    </row>
    <row r="7" spans="1:70" s="1" customFormat="1" ht="15" customHeight="1">
      <c r="A7" s="18">
        <v>3</v>
      </c>
      <c r="B7" s="19" t="s">
        <v>278</v>
      </c>
      <c r="C7" s="19" t="s">
        <v>128</v>
      </c>
      <c r="D7" s="19" t="s">
        <v>122</v>
      </c>
      <c r="E7" s="19" t="s">
        <v>122</v>
      </c>
      <c r="F7" s="19" t="s">
        <v>122</v>
      </c>
      <c r="G7" s="19" t="s">
        <v>120</v>
      </c>
      <c r="H7" s="19" t="s">
        <v>121</v>
      </c>
      <c r="I7" s="19">
        <v>177406</v>
      </c>
      <c r="J7" s="19" t="s">
        <v>279</v>
      </c>
      <c r="K7" s="19">
        <v>177406</v>
      </c>
      <c r="L7" s="19" t="s">
        <v>170</v>
      </c>
      <c r="M7" s="19" t="s">
        <v>315</v>
      </c>
      <c r="N7" s="19">
        <v>29846</v>
      </c>
      <c r="O7" s="19" t="s">
        <v>204</v>
      </c>
      <c r="P7" s="19">
        <v>459735</v>
      </c>
      <c r="Q7" s="19" t="s">
        <v>302</v>
      </c>
      <c r="R7" s="19" t="s">
        <v>283</v>
      </c>
      <c r="S7" s="19" t="s">
        <v>205</v>
      </c>
      <c r="T7" s="19" t="s">
        <v>205</v>
      </c>
      <c r="U7" s="19" t="s">
        <v>316</v>
      </c>
      <c r="V7" s="19" t="s">
        <v>286</v>
      </c>
      <c r="W7" s="19">
        <v>0</v>
      </c>
      <c r="X7" s="19" t="s">
        <v>287</v>
      </c>
      <c r="Y7" s="19">
        <v>355744104</v>
      </c>
      <c r="Z7" s="19" t="s">
        <v>206</v>
      </c>
      <c r="AA7" s="19" t="s">
        <v>207</v>
      </c>
      <c r="AB7" s="20">
        <v>42000</v>
      </c>
      <c r="AC7" s="19" t="s">
        <v>290</v>
      </c>
      <c r="AD7" s="19">
        <v>24</v>
      </c>
      <c r="AE7" s="19" t="s">
        <v>317</v>
      </c>
      <c r="AF7" s="19" t="s">
        <v>318</v>
      </c>
      <c r="AG7" s="19" t="s">
        <v>319</v>
      </c>
      <c r="AH7" s="19" t="s">
        <v>320</v>
      </c>
      <c r="AI7" s="19" t="s">
        <v>311</v>
      </c>
      <c r="AJ7" s="20">
        <v>2240</v>
      </c>
      <c r="AK7" s="20">
        <v>2240</v>
      </c>
      <c r="AL7" s="19" t="s">
        <v>321</v>
      </c>
      <c r="AM7" s="20">
        <v>42000</v>
      </c>
      <c r="AN7" s="20">
        <v>11667.02</v>
      </c>
      <c r="AO7" s="20">
        <v>53667.02</v>
      </c>
      <c r="AP7" s="20">
        <v>0</v>
      </c>
      <c r="AQ7" s="20">
        <v>4.9800000000000004</v>
      </c>
      <c r="AR7" s="20">
        <v>4.9800000000000004</v>
      </c>
      <c r="AS7" s="20">
        <v>0</v>
      </c>
      <c r="AT7" s="20">
        <v>0</v>
      </c>
      <c r="AU7" s="20">
        <v>0</v>
      </c>
      <c r="AV7" s="19">
        <v>24</v>
      </c>
      <c r="AW7" s="19" t="s">
        <v>297</v>
      </c>
      <c r="AX7" s="19" t="s">
        <v>297</v>
      </c>
      <c r="AY7" s="19" t="s">
        <v>321</v>
      </c>
      <c r="AZ7" s="20">
        <v>2110.87</v>
      </c>
      <c r="BA7" s="20">
        <v>36.15</v>
      </c>
      <c r="BB7" s="19" t="s">
        <v>322</v>
      </c>
      <c r="BC7" s="19" t="s">
        <v>297</v>
      </c>
      <c r="BD7" s="19" t="s">
        <v>297</v>
      </c>
      <c r="BE7" s="20">
        <v>0</v>
      </c>
      <c r="BF7" s="19" t="s">
        <v>205</v>
      </c>
      <c r="BG7" s="19" t="s">
        <v>323</v>
      </c>
      <c r="BH7" s="21" t="s">
        <v>300</v>
      </c>
      <c r="BI7" s="22" t="s">
        <v>10</v>
      </c>
      <c r="BJ7" s="23">
        <v>46105</v>
      </c>
      <c r="BK7" s="18"/>
      <c r="BL7" s="22" t="s">
        <v>12</v>
      </c>
      <c r="BM7" s="24" t="s">
        <v>13</v>
      </c>
      <c r="BN7" s="25" t="s">
        <v>15</v>
      </c>
      <c r="BO7" s="18" t="s">
        <v>16</v>
      </c>
      <c r="BP7" s="18">
        <v>2240</v>
      </c>
      <c r="BQ7" s="26" t="s">
        <v>7</v>
      </c>
      <c r="BR7" s="27" t="s">
        <v>208</v>
      </c>
    </row>
    <row r="8" spans="1:70" s="1" customFormat="1" ht="15" hidden="1" customHeight="1">
      <c r="A8" s="18">
        <v>4</v>
      </c>
      <c r="B8" s="19" t="s">
        <v>278</v>
      </c>
      <c r="C8" s="19" t="s">
        <v>128</v>
      </c>
      <c r="D8" s="19" t="s">
        <v>122</v>
      </c>
      <c r="E8" s="19" t="s">
        <v>122</v>
      </c>
      <c r="F8" s="19" t="s">
        <v>122</v>
      </c>
      <c r="G8" s="19" t="s">
        <v>120</v>
      </c>
      <c r="H8" s="19" t="s">
        <v>121</v>
      </c>
      <c r="I8" s="19">
        <v>177406</v>
      </c>
      <c r="J8" s="19" t="s">
        <v>279</v>
      </c>
      <c r="K8" s="19">
        <v>177406</v>
      </c>
      <c r="L8" s="19" t="s">
        <v>280</v>
      </c>
      <c r="M8" s="19" t="s">
        <v>281</v>
      </c>
      <c r="N8" s="19">
        <v>29846</v>
      </c>
      <c r="O8" s="19" t="s">
        <v>204</v>
      </c>
      <c r="P8" s="19">
        <v>46397</v>
      </c>
      <c r="Q8" s="19" t="s">
        <v>282</v>
      </c>
      <c r="R8" s="19" t="s">
        <v>283</v>
      </c>
      <c r="S8" s="19" t="s">
        <v>324</v>
      </c>
      <c r="T8" s="19" t="s">
        <v>324</v>
      </c>
      <c r="U8" s="19" t="s">
        <v>304</v>
      </c>
      <c r="V8" s="19" t="s">
        <v>286</v>
      </c>
      <c r="W8" s="19">
        <v>541</v>
      </c>
      <c r="X8" s="19" t="s">
        <v>325</v>
      </c>
      <c r="Y8" s="19">
        <v>352021431</v>
      </c>
      <c r="Z8" s="19" t="s">
        <v>326</v>
      </c>
      <c r="AA8" s="19" t="s">
        <v>327</v>
      </c>
      <c r="AB8" s="20">
        <v>42000</v>
      </c>
      <c r="AC8" s="19" t="s">
        <v>290</v>
      </c>
      <c r="AD8" s="19">
        <v>24</v>
      </c>
      <c r="AE8" s="19" t="s">
        <v>317</v>
      </c>
      <c r="AF8" s="19" t="s">
        <v>328</v>
      </c>
      <c r="AG8" s="19" t="s">
        <v>329</v>
      </c>
      <c r="AH8" s="19" t="s">
        <v>310</v>
      </c>
      <c r="AI8" s="19" t="s">
        <v>330</v>
      </c>
      <c r="AJ8" s="20">
        <v>2240</v>
      </c>
      <c r="AK8" s="20">
        <v>2240</v>
      </c>
      <c r="AL8" s="19" t="s">
        <v>331</v>
      </c>
      <c r="AM8" s="20">
        <v>23540.5</v>
      </c>
      <c r="AN8" s="20">
        <v>10062.5</v>
      </c>
      <c r="AO8" s="20">
        <v>33603</v>
      </c>
      <c r="AP8" s="20">
        <v>18459.5</v>
      </c>
      <c r="AQ8" s="20">
        <v>1996.5</v>
      </c>
      <c r="AR8" s="20">
        <v>20456</v>
      </c>
      <c r="AS8" s="20">
        <v>18459.5</v>
      </c>
      <c r="AT8" s="20">
        <v>1996.5</v>
      </c>
      <c r="AU8" s="20">
        <v>20456</v>
      </c>
      <c r="AV8" s="19">
        <v>32</v>
      </c>
      <c r="AW8" s="19" t="s">
        <v>297</v>
      </c>
      <c r="AX8" s="19" t="s">
        <v>297</v>
      </c>
      <c r="AY8" s="19" t="s">
        <v>297</v>
      </c>
      <c r="AZ8" s="19" t="s">
        <v>297</v>
      </c>
      <c r="BA8" s="19" t="s">
        <v>297</v>
      </c>
      <c r="BB8" s="19" t="s">
        <v>298</v>
      </c>
      <c r="BC8" s="19" t="s">
        <v>297</v>
      </c>
      <c r="BD8" s="19" t="s">
        <v>297</v>
      </c>
      <c r="BE8" s="20">
        <v>0</v>
      </c>
      <c r="BF8" s="19" t="s">
        <v>324</v>
      </c>
      <c r="BG8" s="19" t="s">
        <v>332</v>
      </c>
      <c r="BH8" s="21" t="s">
        <v>300</v>
      </c>
      <c r="BI8" s="22" t="s">
        <v>10</v>
      </c>
      <c r="BJ8" s="23">
        <v>46105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7" t="s">
        <v>301</v>
      </c>
    </row>
    <row r="9" spans="1:70" s="1" customFormat="1" ht="15" hidden="1" customHeight="1">
      <c r="A9" s="18">
        <v>5</v>
      </c>
      <c r="B9" s="19" t="s">
        <v>278</v>
      </c>
      <c r="C9" s="19" t="s">
        <v>128</v>
      </c>
      <c r="D9" s="19" t="s">
        <v>122</v>
      </c>
      <c r="E9" s="19" t="s">
        <v>122</v>
      </c>
      <c r="F9" s="19" t="s">
        <v>122</v>
      </c>
      <c r="G9" s="19" t="s">
        <v>120</v>
      </c>
      <c r="H9" s="19" t="s">
        <v>121</v>
      </c>
      <c r="I9" s="19">
        <v>177406</v>
      </c>
      <c r="J9" s="19" t="s">
        <v>279</v>
      </c>
      <c r="K9" s="19">
        <v>177406</v>
      </c>
      <c r="L9" s="19" t="s">
        <v>280</v>
      </c>
      <c r="M9" s="19" t="s">
        <v>281</v>
      </c>
      <c r="N9" s="19">
        <v>29846</v>
      </c>
      <c r="O9" s="19" t="s">
        <v>204</v>
      </c>
      <c r="P9" s="19">
        <v>46397</v>
      </c>
      <c r="Q9" s="19" t="s">
        <v>282</v>
      </c>
      <c r="R9" s="19" t="s">
        <v>333</v>
      </c>
      <c r="S9" s="19" t="s">
        <v>334</v>
      </c>
      <c r="T9" s="19" t="s">
        <v>334</v>
      </c>
      <c r="U9" s="19" t="s">
        <v>316</v>
      </c>
      <c r="V9" s="19" t="s">
        <v>286</v>
      </c>
      <c r="W9" s="19">
        <v>0</v>
      </c>
      <c r="X9" s="19" t="s">
        <v>287</v>
      </c>
      <c r="Y9" s="19">
        <v>18665956</v>
      </c>
      <c r="Z9" s="19" t="s">
        <v>335</v>
      </c>
      <c r="AA9" s="19" t="s">
        <v>336</v>
      </c>
      <c r="AB9" s="20">
        <v>31116</v>
      </c>
      <c r="AC9" s="19" t="s">
        <v>290</v>
      </c>
      <c r="AD9" s="19">
        <v>24</v>
      </c>
      <c r="AE9" s="19" t="s">
        <v>317</v>
      </c>
      <c r="AF9" s="19" t="s">
        <v>337</v>
      </c>
      <c r="AG9" s="19" t="s">
        <v>338</v>
      </c>
      <c r="AH9" s="19" t="s">
        <v>294</v>
      </c>
      <c r="AI9" s="19" t="s">
        <v>336</v>
      </c>
      <c r="AJ9" s="20">
        <v>1645</v>
      </c>
      <c r="AK9" s="20">
        <v>1645</v>
      </c>
      <c r="AL9" s="19" t="s">
        <v>339</v>
      </c>
      <c r="AM9" s="20">
        <v>11045.16</v>
      </c>
      <c r="AN9" s="20">
        <v>125</v>
      </c>
      <c r="AO9" s="20">
        <v>11170.16</v>
      </c>
      <c r="AP9" s="20">
        <v>22746.5</v>
      </c>
      <c r="AQ9" s="20">
        <v>3018.68</v>
      </c>
      <c r="AR9" s="20">
        <v>25765.18</v>
      </c>
      <c r="AS9" s="20">
        <v>21075.84</v>
      </c>
      <c r="AT9" s="20">
        <v>3018.68</v>
      </c>
      <c r="AU9" s="20">
        <v>24094.52</v>
      </c>
      <c r="AV9" s="19">
        <v>54</v>
      </c>
      <c r="AW9" s="19" t="s">
        <v>297</v>
      </c>
      <c r="AX9" s="19" t="s">
        <v>297</v>
      </c>
      <c r="AY9" s="19" t="s">
        <v>297</v>
      </c>
      <c r="AZ9" s="19" t="s">
        <v>297</v>
      </c>
      <c r="BA9" s="19" t="s">
        <v>297</v>
      </c>
      <c r="BB9" s="19" t="s">
        <v>298</v>
      </c>
      <c r="BC9" s="19" t="s">
        <v>297</v>
      </c>
      <c r="BD9" s="19" t="s">
        <v>297</v>
      </c>
      <c r="BE9" s="20">
        <v>0</v>
      </c>
      <c r="BF9" s="19" t="s">
        <v>334</v>
      </c>
      <c r="BG9" s="19" t="s">
        <v>340</v>
      </c>
      <c r="BH9" s="21" t="s">
        <v>300</v>
      </c>
      <c r="BI9" s="22" t="s">
        <v>10</v>
      </c>
      <c r="BJ9" s="23">
        <v>46105</v>
      </c>
      <c r="BK9" s="18"/>
      <c r="BL9" s="22" t="s">
        <v>36</v>
      </c>
      <c r="BM9" s="24" t="s">
        <v>30</v>
      </c>
      <c r="BN9" s="25" t="s">
        <v>23</v>
      </c>
      <c r="BO9" s="18" t="s">
        <v>33</v>
      </c>
      <c r="BP9" s="18"/>
      <c r="BQ9" s="26"/>
      <c r="BR9" s="28" t="s">
        <v>341</v>
      </c>
    </row>
    <row r="10" spans="1:70" s="1" customFormat="1" ht="15" hidden="1" customHeight="1">
      <c r="A10" s="18">
        <v>6</v>
      </c>
      <c r="B10" s="19" t="s">
        <v>278</v>
      </c>
      <c r="C10" s="19" t="s">
        <v>128</v>
      </c>
      <c r="D10" s="19" t="s">
        <v>122</v>
      </c>
      <c r="E10" s="19" t="s">
        <v>122</v>
      </c>
      <c r="F10" s="19" t="s">
        <v>122</v>
      </c>
      <c r="G10" s="19" t="s">
        <v>120</v>
      </c>
      <c r="H10" s="19" t="s">
        <v>121</v>
      </c>
      <c r="I10" s="19">
        <v>177406</v>
      </c>
      <c r="J10" s="19" t="s">
        <v>279</v>
      </c>
      <c r="K10" s="19">
        <v>177406</v>
      </c>
      <c r="L10" s="19" t="s">
        <v>280</v>
      </c>
      <c r="M10" s="19" t="s">
        <v>281</v>
      </c>
      <c r="N10" s="19">
        <v>29846</v>
      </c>
      <c r="O10" s="19" t="s">
        <v>204</v>
      </c>
      <c r="P10" s="19">
        <v>46397</v>
      </c>
      <c r="Q10" s="19" t="s">
        <v>282</v>
      </c>
      <c r="R10" s="19" t="s">
        <v>333</v>
      </c>
      <c r="S10" s="19" t="s">
        <v>342</v>
      </c>
      <c r="T10" s="19" t="s">
        <v>342</v>
      </c>
      <c r="U10" s="19" t="s">
        <v>285</v>
      </c>
      <c r="V10" s="19" t="s">
        <v>286</v>
      </c>
      <c r="W10" s="19">
        <v>0</v>
      </c>
      <c r="X10" s="19" t="s">
        <v>287</v>
      </c>
      <c r="Y10" s="19">
        <v>18668050</v>
      </c>
      <c r="Z10" s="19" t="s">
        <v>343</v>
      </c>
      <c r="AA10" s="19" t="s">
        <v>344</v>
      </c>
      <c r="AB10" s="20">
        <v>37339</v>
      </c>
      <c r="AC10" s="19" t="s">
        <v>290</v>
      </c>
      <c r="AD10" s="19">
        <v>24</v>
      </c>
      <c r="AE10" s="19" t="s">
        <v>317</v>
      </c>
      <c r="AF10" s="19" t="s">
        <v>337</v>
      </c>
      <c r="AG10" s="19" t="s">
        <v>345</v>
      </c>
      <c r="AH10" s="19" t="s">
        <v>294</v>
      </c>
      <c r="AI10" s="19" t="s">
        <v>344</v>
      </c>
      <c r="AJ10" s="20">
        <v>1975</v>
      </c>
      <c r="AK10" s="20">
        <v>1975</v>
      </c>
      <c r="AL10" s="19" t="s">
        <v>346</v>
      </c>
      <c r="AM10" s="20">
        <v>35356.050000000003</v>
      </c>
      <c r="AN10" s="20">
        <v>5833</v>
      </c>
      <c r="AO10" s="20">
        <v>41189.050000000003</v>
      </c>
      <c r="AP10" s="20">
        <v>3993.95</v>
      </c>
      <c r="AQ10" s="20">
        <v>7</v>
      </c>
      <c r="AR10" s="20">
        <v>4000.95</v>
      </c>
      <c r="AS10" s="20">
        <v>1982.95</v>
      </c>
      <c r="AT10" s="20">
        <v>7</v>
      </c>
      <c r="AU10" s="20">
        <v>1989.95</v>
      </c>
      <c r="AV10" s="19">
        <v>55</v>
      </c>
      <c r="AW10" s="19" t="s">
        <v>297</v>
      </c>
      <c r="AX10" s="19" t="s">
        <v>297</v>
      </c>
      <c r="AY10" s="19" t="s">
        <v>297</v>
      </c>
      <c r="AZ10" s="19" t="s">
        <v>297</v>
      </c>
      <c r="BA10" s="19" t="s">
        <v>297</v>
      </c>
      <c r="BB10" s="19" t="s">
        <v>298</v>
      </c>
      <c r="BC10" s="19" t="s">
        <v>297</v>
      </c>
      <c r="BD10" s="19" t="s">
        <v>297</v>
      </c>
      <c r="BE10" s="20">
        <v>0</v>
      </c>
      <c r="BF10" s="19" t="s">
        <v>342</v>
      </c>
      <c r="BG10" s="19" t="s">
        <v>347</v>
      </c>
      <c r="BH10" s="21" t="s">
        <v>300</v>
      </c>
      <c r="BI10" s="22" t="s">
        <v>10</v>
      </c>
      <c r="BJ10" s="23">
        <v>46105</v>
      </c>
      <c r="BK10" s="18"/>
      <c r="BL10" s="22" t="s">
        <v>36</v>
      </c>
      <c r="BM10" s="24" t="s">
        <v>30</v>
      </c>
      <c r="BN10" s="25" t="s">
        <v>23</v>
      </c>
      <c r="BO10" s="18" t="s">
        <v>33</v>
      </c>
      <c r="BP10" s="18"/>
      <c r="BQ10" s="26"/>
      <c r="BR10" s="28" t="s">
        <v>341</v>
      </c>
    </row>
    <row r="11" spans="1:70" s="1" customFormat="1" ht="15" hidden="1" customHeight="1">
      <c r="A11" s="18">
        <v>7</v>
      </c>
      <c r="B11" s="19" t="s">
        <v>278</v>
      </c>
      <c r="C11" s="19" t="s">
        <v>128</v>
      </c>
      <c r="D11" s="19" t="s">
        <v>122</v>
      </c>
      <c r="E11" s="19" t="s">
        <v>122</v>
      </c>
      <c r="F11" s="19" t="s">
        <v>122</v>
      </c>
      <c r="G11" s="19" t="s">
        <v>120</v>
      </c>
      <c r="H11" s="19" t="s">
        <v>121</v>
      </c>
      <c r="I11" s="19">
        <v>177406</v>
      </c>
      <c r="J11" s="19" t="s">
        <v>279</v>
      </c>
      <c r="K11" s="19">
        <v>177406</v>
      </c>
      <c r="L11" s="19" t="s">
        <v>280</v>
      </c>
      <c r="M11" s="19" t="s">
        <v>281</v>
      </c>
      <c r="N11" s="19">
        <v>29846</v>
      </c>
      <c r="O11" s="19" t="s">
        <v>204</v>
      </c>
      <c r="P11" s="19">
        <v>46397</v>
      </c>
      <c r="Q11" s="19" t="s">
        <v>282</v>
      </c>
      <c r="R11" s="19" t="s">
        <v>333</v>
      </c>
      <c r="S11" s="19" t="s">
        <v>348</v>
      </c>
      <c r="T11" s="19" t="s">
        <v>348</v>
      </c>
      <c r="U11" s="19" t="s">
        <v>285</v>
      </c>
      <c r="V11" s="19" t="s">
        <v>286</v>
      </c>
      <c r="W11" s="19">
        <v>0</v>
      </c>
      <c r="X11" s="19" t="s">
        <v>287</v>
      </c>
      <c r="Y11" s="19">
        <v>18670668</v>
      </c>
      <c r="Z11" s="19" t="s">
        <v>349</v>
      </c>
      <c r="AA11" s="19" t="s">
        <v>344</v>
      </c>
      <c r="AB11" s="20">
        <v>37339</v>
      </c>
      <c r="AC11" s="19" t="s">
        <v>290</v>
      </c>
      <c r="AD11" s="19">
        <v>24</v>
      </c>
      <c r="AE11" s="19" t="s">
        <v>317</v>
      </c>
      <c r="AF11" s="19" t="s">
        <v>337</v>
      </c>
      <c r="AG11" s="19" t="s">
        <v>345</v>
      </c>
      <c r="AH11" s="19" t="s">
        <v>294</v>
      </c>
      <c r="AI11" s="19" t="s">
        <v>344</v>
      </c>
      <c r="AJ11" s="20">
        <v>1975</v>
      </c>
      <c r="AK11" s="20">
        <v>1975</v>
      </c>
      <c r="AL11" s="19" t="s">
        <v>339</v>
      </c>
      <c r="AM11" s="20">
        <v>27521.119999999999</v>
      </c>
      <c r="AN11" s="20">
        <v>3139.05</v>
      </c>
      <c r="AO11" s="20">
        <v>30660.17</v>
      </c>
      <c r="AP11" s="20">
        <v>13030.67</v>
      </c>
      <c r="AQ11" s="20">
        <v>760.07</v>
      </c>
      <c r="AR11" s="20">
        <v>13790.74</v>
      </c>
      <c r="AS11" s="20">
        <v>11019.88</v>
      </c>
      <c r="AT11" s="20">
        <v>760.07</v>
      </c>
      <c r="AU11" s="20">
        <v>11779.95</v>
      </c>
      <c r="AV11" s="19">
        <v>54</v>
      </c>
      <c r="AW11" s="19" t="s">
        <v>297</v>
      </c>
      <c r="AX11" s="19" t="s">
        <v>297</v>
      </c>
      <c r="AY11" s="19" t="s">
        <v>297</v>
      </c>
      <c r="AZ11" s="19" t="s">
        <v>297</v>
      </c>
      <c r="BA11" s="19" t="s">
        <v>297</v>
      </c>
      <c r="BB11" s="19" t="s">
        <v>298</v>
      </c>
      <c r="BC11" s="19" t="s">
        <v>297</v>
      </c>
      <c r="BD11" s="19" t="s">
        <v>297</v>
      </c>
      <c r="BE11" s="20">
        <v>0</v>
      </c>
      <c r="BF11" s="19" t="s">
        <v>348</v>
      </c>
      <c r="BG11" s="19" t="s">
        <v>350</v>
      </c>
      <c r="BH11" s="21" t="s">
        <v>300</v>
      </c>
      <c r="BI11" s="22" t="s">
        <v>10</v>
      </c>
      <c r="BJ11" s="23">
        <v>46105</v>
      </c>
      <c r="BK11" s="18"/>
      <c r="BL11" s="22" t="s">
        <v>20</v>
      </c>
      <c r="BM11" s="24" t="s">
        <v>21</v>
      </c>
      <c r="BN11" s="25" t="s">
        <v>23</v>
      </c>
      <c r="BO11" s="18" t="s">
        <v>33</v>
      </c>
      <c r="BP11" s="18"/>
      <c r="BQ11" s="26"/>
      <c r="BR11" s="27" t="s">
        <v>351</v>
      </c>
    </row>
    <row r="12" spans="1:70" s="1" customFormat="1" ht="15" hidden="1" customHeight="1">
      <c r="A12" s="18">
        <v>8</v>
      </c>
      <c r="B12" s="19" t="s">
        <v>278</v>
      </c>
      <c r="C12" s="19" t="s">
        <v>128</v>
      </c>
      <c r="D12" s="19" t="s">
        <v>122</v>
      </c>
      <c r="E12" s="19" t="s">
        <v>122</v>
      </c>
      <c r="F12" s="19" t="s">
        <v>122</v>
      </c>
      <c r="G12" s="19" t="s">
        <v>120</v>
      </c>
      <c r="H12" s="19" t="s">
        <v>121</v>
      </c>
      <c r="I12" s="19">
        <v>177406</v>
      </c>
      <c r="J12" s="19" t="s">
        <v>279</v>
      </c>
      <c r="K12" s="19">
        <v>177406</v>
      </c>
      <c r="L12" s="19" t="s">
        <v>280</v>
      </c>
      <c r="M12" s="19" t="s">
        <v>281</v>
      </c>
      <c r="N12" s="19">
        <v>29846</v>
      </c>
      <c r="O12" s="19" t="s">
        <v>204</v>
      </c>
      <c r="P12" s="19">
        <v>459735</v>
      </c>
      <c r="Q12" s="19" t="s">
        <v>302</v>
      </c>
      <c r="R12" s="19" t="s">
        <v>283</v>
      </c>
      <c r="S12" s="19" t="s">
        <v>352</v>
      </c>
      <c r="T12" s="19" t="s">
        <v>352</v>
      </c>
      <c r="U12" s="19" t="s">
        <v>353</v>
      </c>
      <c r="V12" s="19" t="s">
        <v>354</v>
      </c>
      <c r="W12" s="19">
        <v>541</v>
      </c>
      <c r="X12" s="19" t="s">
        <v>325</v>
      </c>
      <c r="Y12" s="19">
        <v>350237835</v>
      </c>
      <c r="Z12" s="19" t="s">
        <v>355</v>
      </c>
      <c r="AA12" s="19" t="s">
        <v>356</v>
      </c>
      <c r="AB12" s="20">
        <v>44040</v>
      </c>
      <c r="AC12" s="19" t="s">
        <v>290</v>
      </c>
      <c r="AD12" s="19">
        <v>24</v>
      </c>
      <c r="AE12" s="19" t="s">
        <v>317</v>
      </c>
      <c r="AF12" s="19" t="s">
        <v>357</v>
      </c>
      <c r="AG12" s="19" t="s">
        <v>358</v>
      </c>
      <c r="AH12" s="19" t="s">
        <v>310</v>
      </c>
      <c r="AI12" s="19" t="s">
        <v>359</v>
      </c>
      <c r="AJ12" s="20">
        <v>2058</v>
      </c>
      <c r="AK12" s="20">
        <v>2400</v>
      </c>
      <c r="AL12" s="19" t="s">
        <v>360</v>
      </c>
      <c r="AM12" s="20">
        <v>26528.86</v>
      </c>
      <c r="AN12" s="20">
        <v>11529.14</v>
      </c>
      <c r="AO12" s="20">
        <v>38058</v>
      </c>
      <c r="AP12" s="20">
        <v>17511.14</v>
      </c>
      <c r="AQ12" s="20">
        <v>1688.86</v>
      </c>
      <c r="AR12" s="20">
        <v>19200</v>
      </c>
      <c r="AS12" s="20">
        <v>17511.14</v>
      </c>
      <c r="AT12" s="20">
        <v>1688.86</v>
      </c>
      <c r="AU12" s="20">
        <v>19200</v>
      </c>
      <c r="AV12" s="19">
        <v>37</v>
      </c>
      <c r="AW12" s="19" t="s">
        <v>297</v>
      </c>
      <c r="AX12" s="19" t="s">
        <v>297</v>
      </c>
      <c r="AY12" s="19" t="s">
        <v>297</v>
      </c>
      <c r="AZ12" s="19" t="s">
        <v>297</v>
      </c>
      <c r="BA12" s="19" t="s">
        <v>297</v>
      </c>
      <c r="BB12" s="19" t="s">
        <v>298</v>
      </c>
      <c r="BC12" s="19" t="s">
        <v>297</v>
      </c>
      <c r="BD12" s="19" t="s">
        <v>361</v>
      </c>
      <c r="BE12" s="20">
        <v>44040</v>
      </c>
      <c r="BF12" s="19" t="s">
        <v>352</v>
      </c>
      <c r="BG12" s="19" t="s">
        <v>362</v>
      </c>
      <c r="BH12" s="21" t="s">
        <v>300</v>
      </c>
      <c r="BI12" s="22" t="s">
        <v>10</v>
      </c>
      <c r="BJ12" s="23">
        <v>46105</v>
      </c>
      <c r="BK12" s="18"/>
      <c r="BL12" s="22" t="s">
        <v>20</v>
      </c>
      <c r="BM12" s="24" t="s">
        <v>21</v>
      </c>
      <c r="BN12" s="25" t="s">
        <v>23</v>
      </c>
      <c r="BO12" s="18" t="s">
        <v>33</v>
      </c>
      <c r="BP12" s="18"/>
      <c r="BQ12" s="26"/>
      <c r="BR12" s="27" t="s">
        <v>351</v>
      </c>
    </row>
    <row r="13" spans="1:70" s="1" customFormat="1" ht="15" hidden="1" customHeight="1">
      <c r="A13" s="18">
        <v>9</v>
      </c>
      <c r="B13" s="19" t="s">
        <v>278</v>
      </c>
      <c r="C13" s="19" t="s">
        <v>128</v>
      </c>
      <c r="D13" s="19" t="s">
        <v>122</v>
      </c>
      <c r="E13" s="19" t="s">
        <v>122</v>
      </c>
      <c r="F13" s="19" t="s">
        <v>122</v>
      </c>
      <c r="G13" s="19" t="s">
        <v>120</v>
      </c>
      <c r="H13" s="19" t="s">
        <v>121</v>
      </c>
      <c r="I13" s="19">
        <v>177406</v>
      </c>
      <c r="J13" s="19" t="s">
        <v>279</v>
      </c>
      <c r="K13" s="19">
        <v>177406</v>
      </c>
      <c r="L13" s="19" t="s">
        <v>280</v>
      </c>
      <c r="M13" s="19" t="s">
        <v>281</v>
      </c>
      <c r="N13" s="19">
        <v>29846</v>
      </c>
      <c r="O13" s="19" t="s">
        <v>204</v>
      </c>
      <c r="P13" s="19">
        <v>459735</v>
      </c>
      <c r="Q13" s="19" t="s">
        <v>302</v>
      </c>
      <c r="R13" s="19" t="s">
        <v>283</v>
      </c>
      <c r="S13" s="19" t="s">
        <v>363</v>
      </c>
      <c r="T13" s="19" t="s">
        <v>363</v>
      </c>
      <c r="U13" s="19" t="s">
        <v>364</v>
      </c>
      <c r="V13" s="19" t="s">
        <v>354</v>
      </c>
      <c r="W13" s="19">
        <v>541</v>
      </c>
      <c r="X13" s="19" t="s">
        <v>287</v>
      </c>
      <c r="Y13" s="19">
        <v>350505360</v>
      </c>
      <c r="Z13" s="19" t="s">
        <v>365</v>
      </c>
      <c r="AA13" s="19" t="s">
        <v>366</v>
      </c>
      <c r="AB13" s="20">
        <v>43840</v>
      </c>
      <c r="AC13" s="19" t="s">
        <v>290</v>
      </c>
      <c r="AD13" s="19">
        <v>24</v>
      </c>
      <c r="AE13" s="19" t="s">
        <v>317</v>
      </c>
      <c r="AF13" s="19" t="s">
        <v>367</v>
      </c>
      <c r="AG13" s="19" t="s">
        <v>368</v>
      </c>
      <c r="AH13" s="19" t="s">
        <v>310</v>
      </c>
      <c r="AI13" s="19" t="s">
        <v>369</v>
      </c>
      <c r="AJ13" s="20">
        <v>2981</v>
      </c>
      <c r="AK13" s="20">
        <v>2350</v>
      </c>
      <c r="AL13" s="19" t="s">
        <v>370</v>
      </c>
      <c r="AM13" s="20">
        <v>26698.27</v>
      </c>
      <c r="AN13" s="20">
        <v>11532.73</v>
      </c>
      <c r="AO13" s="20">
        <v>38231</v>
      </c>
      <c r="AP13" s="20">
        <v>17141.73</v>
      </c>
      <c r="AQ13" s="20">
        <v>1658.27</v>
      </c>
      <c r="AR13" s="20">
        <v>18800</v>
      </c>
      <c r="AS13" s="20">
        <v>17141.73</v>
      </c>
      <c r="AT13" s="20">
        <v>1658.27</v>
      </c>
      <c r="AU13" s="20">
        <v>18800</v>
      </c>
      <c r="AV13" s="19">
        <v>36</v>
      </c>
      <c r="AW13" s="19" t="s">
        <v>297</v>
      </c>
      <c r="AX13" s="19" t="s">
        <v>297</v>
      </c>
      <c r="AY13" s="19" t="s">
        <v>297</v>
      </c>
      <c r="AZ13" s="19" t="s">
        <v>297</v>
      </c>
      <c r="BA13" s="19" t="s">
        <v>297</v>
      </c>
      <c r="BB13" s="19" t="s">
        <v>298</v>
      </c>
      <c r="BC13" s="19" t="s">
        <v>297</v>
      </c>
      <c r="BD13" s="19" t="s">
        <v>371</v>
      </c>
      <c r="BE13" s="20">
        <v>43840</v>
      </c>
      <c r="BF13" s="19" t="s">
        <v>363</v>
      </c>
      <c r="BG13" s="19" t="s">
        <v>372</v>
      </c>
      <c r="BH13" s="21" t="s">
        <v>300</v>
      </c>
      <c r="BI13" s="22" t="s">
        <v>10</v>
      </c>
      <c r="BJ13" s="23">
        <v>46105</v>
      </c>
      <c r="BK13" s="18"/>
      <c r="BL13" s="22" t="s">
        <v>20</v>
      </c>
      <c r="BM13" s="24" t="s">
        <v>21</v>
      </c>
      <c r="BN13" s="25" t="s">
        <v>23</v>
      </c>
      <c r="BO13" s="18" t="s">
        <v>33</v>
      </c>
      <c r="BP13" s="18"/>
      <c r="BQ13" s="26"/>
      <c r="BR13" s="27" t="s">
        <v>351</v>
      </c>
    </row>
    <row r="14" spans="1:70" s="1" customFormat="1" ht="15" hidden="1" customHeight="1">
      <c r="A14" s="18">
        <v>10</v>
      </c>
      <c r="B14" s="19" t="s">
        <v>278</v>
      </c>
      <c r="C14" s="19" t="s">
        <v>128</v>
      </c>
      <c r="D14" s="19" t="s">
        <v>122</v>
      </c>
      <c r="E14" s="19" t="s">
        <v>122</v>
      </c>
      <c r="F14" s="19" t="s">
        <v>122</v>
      </c>
      <c r="G14" s="19" t="s">
        <v>120</v>
      </c>
      <c r="H14" s="19" t="s">
        <v>121</v>
      </c>
      <c r="I14" s="19">
        <v>177406</v>
      </c>
      <c r="J14" s="19" t="s">
        <v>279</v>
      </c>
      <c r="K14" s="19">
        <v>177406</v>
      </c>
      <c r="L14" s="19" t="s">
        <v>280</v>
      </c>
      <c r="M14" s="19" t="s">
        <v>281</v>
      </c>
      <c r="N14" s="19">
        <v>29846</v>
      </c>
      <c r="O14" s="19" t="s">
        <v>204</v>
      </c>
      <c r="P14" s="19">
        <v>46397</v>
      </c>
      <c r="Q14" s="19" t="s">
        <v>282</v>
      </c>
      <c r="R14" s="19" t="s">
        <v>373</v>
      </c>
      <c r="S14" s="19" t="s">
        <v>324</v>
      </c>
      <c r="T14" s="19" t="s">
        <v>324</v>
      </c>
      <c r="U14" s="19" t="s">
        <v>304</v>
      </c>
      <c r="V14" s="19" t="s">
        <v>286</v>
      </c>
      <c r="W14" s="19">
        <v>0</v>
      </c>
      <c r="X14" s="19" t="s">
        <v>325</v>
      </c>
      <c r="Y14" s="19">
        <v>355408011</v>
      </c>
      <c r="Z14" s="19" t="s">
        <v>326</v>
      </c>
      <c r="AA14" s="19" t="s">
        <v>306</v>
      </c>
      <c r="AB14" s="20">
        <v>30000</v>
      </c>
      <c r="AC14" s="19" t="s">
        <v>290</v>
      </c>
      <c r="AD14" s="19">
        <v>18</v>
      </c>
      <c r="AE14" s="19" t="s">
        <v>374</v>
      </c>
      <c r="AF14" s="19" t="s">
        <v>328</v>
      </c>
      <c r="AG14" s="19" t="s">
        <v>329</v>
      </c>
      <c r="AH14" s="19" t="s">
        <v>310</v>
      </c>
      <c r="AI14" s="19" t="s">
        <v>311</v>
      </c>
      <c r="AJ14" s="20">
        <v>2020</v>
      </c>
      <c r="AK14" s="20">
        <v>2020</v>
      </c>
      <c r="AL14" s="19" t="s">
        <v>375</v>
      </c>
      <c r="AM14" s="20">
        <v>11669.63</v>
      </c>
      <c r="AN14" s="20">
        <v>4490.37</v>
      </c>
      <c r="AO14" s="20">
        <v>16160</v>
      </c>
      <c r="AP14" s="20">
        <v>18330.37</v>
      </c>
      <c r="AQ14" s="20">
        <v>2184.63</v>
      </c>
      <c r="AR14" s="20">
        <v>20515</v>
      </c>
      <c r="AS14" s="20">
        <v>18330.37</v>
      </c>
      <c r="AT14" s="20">
        <v>2184.63</v>
      </c>
      <c r="AU14" s="20">
        <v>20515</v>
      </c>
      <c r="AV14" s="19">
        <v>24</v>
      </c>
      <c r="AW14" s="19" t="s">
        <v>297</v>
      </c>
      <c r="AX14" s="19" t="s">
        <v>297</v>
      </c>
      <c r="AY14" s="19" t="s">
        <v>297</v>
      </c>
      <c r="AZ14" s="19" t="s">
        <v>297</v>
      </c>
      <c r="BA14" s="19" t="s">
        <v>297</v>
      </c>
      <c r="BB14" s="19" t="s">
        <v>298</v>
      </c>
      <c r="BC14" s="19" t="s">
        <v>297</v>
      </c>
      <c r="BD14" s="19" t="s">
        <v>297</v>
      </c>
      <c r="BE14" s="20">
        <v>0</v>
      </c>
      <c r="BF14" s="19" t="s">
        <v>324</v>
      </c>
      <c r="BG14" s="19" t="s">
        <v>332</v>
      </c>
      <c r="BH14" s="21" t="s">
        <v>300</v>
      </c>
      <c r="BI14" s="22" t="s">
        <v>10</v>
      </c>
      <c r="BJ14" s="23">
        <v>46105</v>
      </c>
      <c r="BK14" s="18"/>
      <c r="BL14" s="22" t="s">
        <v>20</v>
      </c>
      <c r="BM14" s="24" t="s">
        <v>21</v>
      </c>
      <c r="BN14" s="25" t="s">
        <v>23</v>
      </c>
      <c r="BO14" s="18" t="s">
        <v>33</v>
      </c>
      <c r="BP14" s="18"/>
      <c r="BQ14" s="26"/>
      <c r="BR14" s="27" t="s">
        <v>351</v>
      </c>
    </row>
    <row r="15" spans="1:70" s="1" customFormat="1" ht="15" hidden="1" customHeight="1">
      <c r="A15" s="18">
        <v>11</v>
      </c>
      <c r="B15" s="22"/>
      <c r="C15" s="22"/>
      <c r="D15" s="22"/>
      <c r="E15" s="22"/>
      <c r="F15" s="22"/>
      <c r="G15" s="18"/>
      <c r="H15" s="22"/>
      <c r="I15" s="18"/>
      <c r="J15" s="22"/>
      <c r="K15" s="18"/>
      <c r="L15" s="18"/>
      <c r="M15" s="22"/>
      <c r="N15" s="18"/>
      <c r="O15" s="18"/>
      <c r="P15" s="18"/>
      <c r="Q15" s="22"/>
      <c r="R15" s="22"/>
      <c r="S15" s="18"/>
      <c r="T15" s="18"/>
      <c r="U15" s="18"/>
      <c r="V15" s="18"/>
      <c r="W15" s="18"/>
      <c r="X15" s="22"/>
      <c r="Y15" s="18"/>
      <c r="Z15" s="22"/>
      <c r="AA15" s="29"/>
      <c r="AB15" s="18"/>
      <c r="AC15" s="29"/>
      <c r="AD15" s="18"/>
      <c r="AE15" s="18"/>
      <c r="AF15" s="18"/>
      <c r="AG15" s="29"/>
      <c r="AH15" s="18"/>
      <c r="AI15" s="29"/>
      <c r="AJ15" s="18"/>
      <c r="AK15" s="18"/>
      <c r="AL15" s="29"/>
      <c r="AM15" s="18"/>
      <c r="AN15" s="30"/>
      <c r="AO15" s="30"/>
      <c r="AP15" s="30"/>
      <c r="AQ15" s="30"/>
      <c r="AR15" s="30"/>
      <c r="AS15" s="30"/>
      <c r="AT15" s="30"/>
      <c r="AU15" s="30"/>
      <c r="AV15" s="18"/>
      <c r="AW15" s="18"/>
      <c r="AX15" s="18"/>
      <c r="AY15" s="29"/>
      <c r="AZ15" s="18"/>
      <c r="BA15" s="18"/>
      <c r="BB15" s="18"/>
      <c r="BC15" s="18"/>
      <c r="BD15" s="29"/>
      <c r="BE15" s="18"/>
      <c r="BF15" s="22"/>
      <c r="BG15" s="18"/>
      <c r="BH15" s="21"/>
      <c r="BI15" s="22"/>
      <c r="BJ15" s="23"/>
      <c r="BK15" s="18"/>
      <c r="BL15" s="22"/>
      <c r="BM15" s="24"/>
      <c r="BN15" s="25"/>
      <c r="BO15" s="18"/>
      <c r="BP15" s="18"/>
      <c r="BQ15" s="26"/>
      <c r="BR15" s="27"/>
    </row>
    <row r="16" spans="1:70" s="1" customFormat="1" ht="15" hidden="1" customHeight="1">
      <c r="A16" s="18">
        <v>12</v>
      </c>
      <c r="B16" s="22"/>
      <c r="C16" s="22"/>
      <c r="D16" s="22"/>
      <c r="E16" s="22"/>
      <c r="F16" s="22"/>
      <c r="G16" s="18"/>
      <c r="H16" s="22"/>
      <c r="I16" s="18"/>
      <c r="J16" s="22"/>
      <c r="K16" s="18"/>
      <c r="L16" s="18"/>
      <c r="M16" s="22"/>
      <c r="N16" s="18"/>
      <c r="O16" s="18"/>
      <c r="P16" s="18"/>
      <c r="Q16" s="22"/>
      <c r="R16" s="22"/>
      <c r="S16" s="18"/>
      <c r="T16" s="18"/>
      <c r="U16" s="18"/>
      <c r="V16" s="18"/>
      <c r="W16" s="18"/>
      <c r="X16" s="22"/>
      <c r="Y16" s="18"/>
      <c r="Z16" s="22"/>
      <c r="AA16" s="29"/>
      <c r="AB16" s="18"/>
      <c r="AC16" s="29"/>
      <c r="AD16" s="18"/>
      <c r="AE16" s="18"/>
      <c r="AF16" s="18"/>
      <c r="AG16" s="29"/>
      <c r="AH16" s="18"/>
      <c r="AI16" s="29"/>
      <c r="AJ16" s="18"/>
      <c r="AK16" s="18"/>
      <c r="AL16" s="29"/>
      <c r="AM16" s="18"/>
      <c r="AN16" s="30"/>
      <c r="AO16" s="30"/>
      <c r="AP16" s="30"/>
      <c r="AQ16" s="30"/>
      <c r="AR16" s="30"/>
      <c r="AS16" s="30"/>
      <c r="AT16" s="30"/>
      <c r="AU16" s="30"/>
      <c r="AV16" s="18"/>
      <c r="AW16" s="18"/>
      <c r="AX16" s="18"/>
      <c r="AY16" s="29"/>
      <c r="AZ16" s="18"/>
      <c r="BA16" s="18"/>
      <c r="BB16" s="18"/>
      <c r="BC16" s="18"/>
      <c r="BD16" s="29"/>
      <c r="BE16" s="18"/>
      <c r="BF16" s="22"/>
      <c r="BG16" s="18"/>
      <c r="BH16" s="21"/>
      <c r="BI16" s="22"/>
      <c r="BJ16" s="23"/>
      <c r="BK16" s="18"/>
      <c r="BL16" s="22"/>
      <c r="BM16" s="24"/>
      <c r="BN16" s="25"/>
      <c r="BO16" s="18"/>
      <c r="BP16" s="18"/>
      <c r="BQ16" s="26"/>
      <c r="BR16" s="27"/>
    </row>
    <row r="17" spans="1:70" s="1" customFormat="1" ht="15" hidden="1" customHeight="1">
      <c r="A17" s="18">
        <v>13</v>
      </c>
      <c r="B17" s="22"/>
      <c r="C17" s="22"/>
      <c r="D17" s="22"/>
      <c r="E17" s="22"/>
      <c r="F17" s="22"/>
      <c r="G17" s="18"/>
      <c r="H17" s="22"/>
      <c r="I17" s="18"/>
      <c r="J17" s="22"/>
      <c r="K17" s="18"/>
      <c r="L17" s="18"/>
      <c r="M17" s="22"/>
      <c r="N17" s="18"/>
      <c r="O17" s="18"/>
      <c r="P17" s="18"/>
      <c r="Q17" s="22"/>
      <c r="R17" s="22"/>
      <c r="S17" s="18"/>
      <c r="T17" s="18"/>
      <c r="U17" s="18"/>
      <c r="V17" s="18"/>
      <c r="W17" s="18"/>
      <c r="X17" s="22"/>
      <c r="Y17" s="18"/>
      <c r="Z17" s="22"/>
      <c r="AA17" s="29"/>
      <c r="AB17" s="18"/>
      <c r="AC17" s="29"/>
      <c r="AD17" s="18"/>
      <c r="AE17" s="18"/>
      <c r="AF17" s="18"/>
      <c r="AG17" s="29"/>
      <c r="AH17" s="18"/>
      <c r="AI17" s="29"/>
      <c r="AJ17" s="18"/>
      <c r="AK17" s="18"/>
      <c r="AL17" s="29"/>
      <c r="AM17" s="18"/>
      <c r="AN17" s="30"/>
      <c r="AO17" s="30"/>
      <c r="AP17" s="30"/>
      <c r="AQ17" s="30"/>
      <c r="AR17" s="30"/>
      <c r="AS17" s="30"/>
      <c r="AT17" s="30"/>
      <c r="AU17" s="30"/>
      <c r="AV17" s="18"/>
      <c r="AW17" s="18"/>
      <c r="AX17" s="18"/>
      <c r="AY17" s="29"/>
      <c r="AZ17" s="18"/>
      <c r="BA17" s="18"/>
      <c r="BB17" s="18"/>
      <c r="BC17" s="18"/>
      <c r="BD17" s="29"/>
      <c r="BE17" s="18"/>
      <c r="BF17" s="22"/>
      <c r="BG17" s="18"/>
      <c r="BH17" s="21"/>
      <c r="BI17" s="22"/>
      <c r="BJ17" s="23"/>
      <c r="BK17" s="18"/>
      <c r="BL17" s="22"/>
      <c r="BM17" s="24"/>
      <c r="BN17" s="25"/>
      <c r="BO17" s="18"/>
      <c r="BP17" s="18"/>
      <c r="BQ17" s="26"/>
      <c r="BR17" s="27"/>
    </row>
    <row r="18" spans="1:70" s="1" customFormat="1" ht="15" hidden="1" customHeight="1">
      <c r="A18" s="18">
        <v>14</v>
      </c>
      <c r="B18" s="22"/>
      <c r="C18" s="22"/>
      <c r="D18" s="22"/>
      <c r="E18" s="22"/>
      <c r="F18" s="22"/>
      <c r="G18" s="18"/>
      <c r="H18" s="22"/>
      <c r="I18" s="18"/>
      <c r="J18" s="22"/>
      <c r="K18" s="18"/>
      <c r="L18" s="18"/>
      <c r="M18" s="22"/>
      <c r="N18" s="18"/>
      <c r="O18" s="18"/>
      <c r="P18" s="18"/>
      <c r="Q18" s="22"/>
      <c r="R18" s="22"/>
      <c r="S18" s="18"/>
      <c r="T18" s="18"/>
      <c r="U18" s="18"/>
      <c r="V18" s="18"/>
      <c r="W18" s="18"/>
      <c r="X18" s="22"/>
      <c r="Y18" s="18"/>
      <c r="Z18" s="22"/>
      <c r="AA18" s="29"/>
      <c r="AB18" s="18"/>
      <c r="AC18" s="29"/>
      <c r="AD18" s="18"/>
      <c r="AE18" s="18"/>
      <c r="AF18" s="18"/>
      <c r="AG18" s="29"/>
      <c r="AH18" s="18"/>
      <c r="AI18" s="29"/>
      <c r="AJ18" s="18"/>
      <c r="AK18" s="18"/>
      <c r="AL18" s="29"/>
      <c r="AM18" s="18"/>
      <c r="AN18" s="30"/>
      <c r="AO18" s="30"/>
      <c r="AP18" s="30"/>
      <c r="AQ18" s="30"/>
      <c r="AR18" s="30"/>
      <c r="AS18" s="30"/>
      <c r="AT18" s="30"/>
      <c r="AU18" s="30"/>
      <c r="AV18" s="18"/>
      <c r="AW18" s="18"/>
      <c r="AX18" s="18"/>
      <c r="AY18" s="29"/>
      <c r="AZ18" s="18"/>
      <c r="BA18" s="18"/>
      <c r="BB18" s="18"/>
      <c r="BC18" s="18"/>
      <c r="BD18" s="29"/>
      <c r="BE18" s="18"/>
      <c r="BF18" s="22"/>
      <c r="BG18" s="18"/>
      <c r="BH18" s="21"/>
      <c r="BI18" s="22"/>
      <c r="BJ18" s="23"/>
      <c r="BK18" s="18"/>
      <c r="BL18" s="22"/>
      <c r="BM18" s="24"/>
      <c r="BN18" s="25"/>
      <c r="BO18" s="18"/>
      <c r="BP18" s="18"/>
      <c r="BQ18" s="26"/>
      <c r="BR18" s="27"/>
    </row>
    <row r="19" spans="1:70" s="1" customFormat="1" ht="15" hidden="1" customHeight="1">
      <c r="A19" s="18">
        <v>15</v>
      </c>
      <c r="B19" s="22"/>
      <c r="C19" s="22"/>
      <c r="D19" s="22"/>
      <c r="E19" s="22"/>
      <c r="F19" s="22"/>
      <c r="G19" s="18"/>
      <c r="H19" s="22"/>
      <c r="I19" s="18"/>
      <c r="J19" s="22"/>
      <c r="K19" s="18"/>
      <c r="L19" s="18"/>
      <c r="M19" s="22"/>
      <c r="N19" s="18"/>
      <c r="O19" s="18"/>
      <c r="P19" s="18"/>
      <c r="Q19" s="22"/>
      <c r="R19" s="22"/>
      <c r="S19" s="18"/>
      <c r="T19" s="18"/>
      <c r="U19" s="18"/>
      <c r="V19" s="18"/>
      <c r="W19" s="18"/>
      <c r="X19" s="22"/>
      <c r="Y19" s="18"/>
      <c r="Z19" s="22"/>
      <c r="AA19" s="29"/>
      <c r="AB19" s="18"/>
      <c r="AC19" s="29"/>
      <c r="AD19" s="18"/>
      <c r="AE19" s="18"/>
      <c r="AF19" s="18"/>
      <c r="AG19" s="29"/>
      <c r="AH19" s="18"/>
      <c r="AI19" s="29"/>
      <c r="AJ19" s="18"/>
      <c r="AK19" s="18"/>
      <c r="AL19" s="29"/>
      <c r="AM19" s="18"/>
      <c r="AN19" s="30"/>
      <c r="AO19" s="30"/>
      <c r="AP19" s="30"/>
      <c r="AQ19" s="30"/>
      <c r="AR19" s="30"/>
      <c r="AS19" s="30"/>
      <c r="AT19" s="30"/>
      <c r="AU19" s="30"/>
      <c r="AV19" s="18"/>
      <c r="AW19" s="18"/>
      <c r="AX19" s="18"/>
      <c r="AY19" s="29"/>
      <c r="AZ19" s="18"/>
      <c r="BA19" s="18"/>
      <c r="BB19" s="18"/>
      <c r="BC19" s="18"/>
      <c r="BD19" s="29"/>
      <c r="BE19" s="18"/>
      <c r="BF19" s="22"/>
      <c r="BG19" s="18"/>
      <c r="BH19" s="21"/>
      <c r="BI19" s="22"/>
      <c r="BJ19" s="23"/>
      <c r="BK19" s="18"/>
      <c r="BL19" s="22"/>
      <c r="BM19" s="24"/>
      <c r="BN19" s="25"/>
      <c r="BO19" s="18"/>
      <c r="BP19" s="18"/>
      <c r="BQ19" s="26"/>
      <c r="BR19" s="27"/>
    </row>
    <row r="20" spans="1:70" s="1" customFormat="1" ht="15" hidden="1" customHeight="1">
      <c r="A20" s="18">
        <v>16</v>
      </c>
      <c r="B20" s="22"/>
      <c r="C20" s="22"/>
      <c r="D20" s="22"/>
      <c r="E20" s="22"/>
      <c r="F20" s="22"/>
      <c r="G20" s="18"/>
      <c r="H20" s="22"/>
      <c r="I20" s="18"/>
      <c r="J20" s="22"/>
      <c r="K20" s="18"/>
      <c r="L20" s="18"/>
      <c r="M20" s="22"/>
      <c r="N20" s="18"/>
      <c r="O20" s="18"/>
      <c r="P20" s="18"/>
      <c r="Q20" s="22"/>
      <c r="R20" s="22"/>
      <c r="S20" s="18"/>
      <c r="T20" s="18"/>
      <c r="U20" s="18"/>
      <c r="V20" s="18"/>
      <c r="W20" s="18"/>
      <c r="X20" s="22"/>
      <c r="Y20" s="18"/>
      <c r="Z20" s="22"/>
      <c r="AA20" s="29"/>
      <c r="AB20" s="18"/>
      <c r="AC20" s="29"/>
      <c r="AD20" s="18"/>
      <c r="AE20" s="18"/>
      <c r="AF20" s="18"/>
      <c r="AG20" s="29"/>
      <c r="AH20" s="18"/>
      <c r="AI20" s="29"/>
      <c r="AJ20" s="18"/>
      <c r="AK20" s="18"/>
      <c r="AL20" s="29"/>
      <c r="AM20" s="18"/>
      <c r="AN20" s="30"/>
      <c r="AO20" s="30"/>
      <c r="AP20" s="30"/>
      <c r="AQ20" s="30"/>
      <c r="AR20" s="30"/>
      <c r="AS20" s="30"/>
      <c r="AT20" s="30"/>
      <c r="AU20" s="30"/>
      <c r="AV20" s="18"/>
      <c r="AW20" s="18"/>
      <c r="AX20" s="18"/>
      <c r="AY20" s="29"/>
      <c r="AZ20" s="18"/>
      <c r="BA20" s="18"/>
      <c r="BB20" s="18"/>
      <c r="BC20" s="18"/>
      <c r="BD20" s="29"/>
      <c r="BE20" s="18"/>
      <c r="BF20" s="22"/>
      <c r="BG20" s="18"/>
      <c r="BH20" s="21"/>
      <c r="BI20" s="22"/>
      <c r="BJ20" s="23"/>
      <c r="BK20" s="18"/>
      <c r="BL20" s="22"/>
      <c r="BM20" s="24"/>
      <c r="BN20" s="25"/>
      <c r="BO20" s="18"/>
      <c r="BP20" s="18"/>
      <c r="BQ20" s="26"/>
      <c r="BR20" s="27"/>
    </row>
    <row r="21" spans="1:70" s="1" customFormat="1" ht="15" hidden="1" customHeight="1">
      <c r="A21" s="18">
        <v>17</v>
      </c>
      <c r="B21" s="22"/>
      <c r="C21" s="22"/>
      <c r="D21" s="22"/>
      <c r="E21" s="22"/>
      <c r="F21" s="22"/>
      <c r="G21" s="18"/>
      <c r="H21" s="22"/>
      <c r="I21" s="18"/>
      <c r="J21" s="22"/>
      <c r="K21" s="18"/>
      <c r="L21" s="18"/>
      <c r="M21" s="22"/>
      <c r="N21" s="18"/>
      <c r="O21" s="18"/>
      <c r="P21" s="18"/>
      <c r="Q21" s="22"/>
      <c r="R21" s="22"/>
      <c r="S21" s="18"/>
      <c r="T21" s="18"/>
      <c r="U21" s="18"/>
      <c r="V21" s="18"/>
      <c r="W21" s="18"/>
      <c r="X21" s="22"/>
      <c r="Y21" s="18"/>
      <c r="Z21" s="22"/>
      <c r="AA21" s="29"/>
      <c r="AB21" s="18"/>
      <c r="AC21" s="29"/>
      <c r="AD21" s="18"/>
      <c r="AE21" s="18"/>
      <c r="AF21" s="18"/>
      <c r="AG21" s="29"/>
      <c r="AH21" s="18"/>
      <c r="AI21" s="29"/>
      <c r="AJ21" s="18"/>
      <c r="AK21" s="18"/>
      <c r="AL21" s="29"/>
      <c r="AM21" s="18"/>
      <c r="AN21" s="30"/>
      <c r="AO21" s="30"/>
      <c r="AP21" s="30"/>
      <c r="AQ21" s="30"/>
      <c r="AR21" s="30"/>
      <c r="AS21" s="30"/>
      <c r="AT21" s="30"/>
      <c r="AU21" s="30"/>
      <c r="AV21" s="18"/>
      <c r="AW21" s="18"/>
      <c r="AX21" s="18"/>
      <c r="AY21" s="29"/>
      <c r="AZ21" s="18"/>
      <c r="BA21" s="18"/>
      <c r="BB21" s="18"/>
      <c r="BC21" s="18"/>
      <c r="BD21" s="29"/>
      <c r="BE21" s="18"/>
      <c r="BF21" s="22"/>
      <c r="BG21" s="18"/>
      <c r="BH21" s="21"/>
      <c r="BI21" s="22"/>
      <c r="BJ21" s="23"/>
      <c r="BK21" s="18"/>
      <c r="BL21" s="22"/>
      <c r="BM21" s="24"/>
      <c r="BN21" s="25"/>
      <c r="BO21" s="18"/>
      <c r="BP21" s="18"/>
      <c r="BQ21" s="26"/>
      <c r="BR21" s="27"/>
    </row>
    <row r="22" spans="1:70" s="1" customFormat="1" ht="15" hidden="1" customHeight="1">
      <c r="A22" s="18">
        <v>18</v>
      </c>
      <c r="B22" s="22"/>
      <c r="C22" s="22"/>
      <c r="D22" s="22"/>
      <c r="E22" s="22"/>
      <c r="F22" s="22"/>
      <c r="G22" s="18"/>
      <c r="H22" s="22"/>
      <c r="I22" s="18"/>
      <c r="J22" s="22"/>
      <c r="K22" s="18"/>
      <c r="L22" s="18"/>
      <c r="M22" s="22"/>
      <c r="N22" s="18"/>
      <c r="O22" s="18"/>
      <c r="P22" s="18"/>
      <c r="Q22" s="22"/>
      <c r="R22" s="22"/>
      <c r="S22" s="18"/>
      <c r="T22" s="18"/>
      <c r="U22" s="18"/>
      <c r="V22" s="18"/>
      <c r="W22" s="18"/>
      <c r="X22" s="22"/>
      <c r="Y22" s="18"/>
      <c r="Z22" s="22"/>
      <c r="AA22" s="29"/>
      <c r="AB22" s="18"/>
      <c r="AC22" s="29"/>
      <c r="AD22" s="18"/>
      <c r="AE22" s="18"/>
      <c r="AF22" s="18"/>
      <c r="AG22" s="29"/>
      <c r="AH22" s="18"/>
      <c r="AI22" s="29"/>
      <c r="AJ22" s="18"/>
      <c r="AK22" s="18"/>
      <c r="AL22" s="29"/>
      <c r="AM22" s="18"/>
      <c r="AN22" s="30"/>
      <c r="AO22" s="30"/>
      <c r="AP22" s="30"/>
      <c r="AQ22" s="30"/>
      <c r="AR22" s="30"/>
      <c r="AS22" s="30"/>
      <c r="AT22" s="30"/>
      <c r="AU22" s="30"/>
      <c r="AV22" s="18"/>
      <c r="AW22" s="18"/>
      <c r="AX22" s="18"/>
      <c r="AY22" s="29"/>
      <c r="AZ22" s="18"/>
      <c r="BA22" s="18"/>
      <c r="BB22" s="18"/>
      <c r="BC22" s="18"/>
      <c r="BD22" s="29"/>
      <c r="BE22" s="18"/>
      <c r="BF22" s="22"/>
      <c r="BG22" s="18"/>
      <c r="BH22" s="21"/>
      <c r="BI22" s="22"/>
      <c r="BJ22" s="23"/>
      <c r="BK22" s="18"/>
      <c r="BL22" s="22"/>
      <c r="BM22" s="24"/>
      <c r="BN22" s="25"/>
      <c r="BO22" s="18"/>
      <c r="BP22" s="18"/>
      <c r="BQ22" s="26"/>
      <c r="BR22" s="27"/>
    </row>
    <row r="23" spans="1:70" s="1" customFormat="1" ht="15" hidden="1" customHeight="1">
      <c r="A23" s="18">
        <v>19</v>
      </c>
      <c r="B23" s="22"/>
      <c r="C23" s="22"/>
      <c r="D23" s="22"/>
      <c r="E23" s="22"/>
      <c r="F23" s="22"/>
      <c r="G23" s="18"/>
      <c r="H23" s="22"/>
      <c r="I23" s="18"/>
      <c r="J23" s="22"/>
      <c r="K23" s="18"/>
      <c r="L23" s="18"/>
      <c r="M23" s="22"/>
      <c r="N23" s="18"/>
      <c r="O23" s="18"/>
      <c r="P23" s="18"/>
      <c r="Q23" s="22"/>
      <c r="R23" s="22"/>
      <c r="S23" s="18"/>
      <c r="T23" s="18"/>
      <c r="U23" s="18"/>
      <c r="V23" s="18"/>
      <c r="W23" s="18"/>
      <c r="X23" s="22"/>
      <c r="Y23" s="18"/>
      <c r="Z23" s="22"/>
      <c r="AA23" s="29"/>
      <c r="AB23" s="18"/>
      <c r="AC23" s="29"/>
      <c r="AD23" s="18"/>
      <c r="AE23" s="18"/>
      <c r="AF23" s="18"/>
      <c r="AG23" s="29"/>
      <c r="AH23" s="18"/>
      <c r="AI23" s="29"/>
      <c r="AJ23" s="18"/>
      <c r="AK23" s="18"/>
      <c r="AL23" s="29"/>
      <c r="AM23" s="18"/>
      <c r="AN23" s="30"/>
      <c r="AO23" s="30"/>
      <c r="AP23" s="30"/>
      <c r="AQ23" s="30"/>
      <c r="AR23" s="30"/>
      <c r="AS23" s="30"/>
      <c r="AT23" s="30"/>
      <c r="AU23" s="30"/>
      <c r="AV23" s="18"/>
      <c r="AW23" s="18"/>
      <c r="AX23" s="18"/>
      <c r="AY23" s="29"/>
      <c r="AZ23" s="18"/>
      <c r="BA23" s="18"/>
      <c r="BB23" s="18"/>
      <c r="BC23" s="18"/>
      <c r="BD23" s="29"/>
      <c r="BE23" s="18"/>
      <c r="BF23" s="22"/>
      <c r="BG23" s="18"/>
      <c r="BH23" s="21"/>
      <c r="BI23" s="22"/>
      <c r="BJ23" s="23"/>
      <c r="BK23" s="18"/>
      <c r="BL23" s="22"/>
      <c r="BM23" s="24"/>
      <c r="BN23" s="25"/>
      <c r="BO23" s="18"/>
      <c r="BP23" s="18"/>
      <c r="BQ23" s="26"/>
      <c r="BR23" s="27"/>
    </row>
    <row r="24" spans="1:70" s="1" customFormat="1" ht="15" hidden="1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7"/>
    </row>
    <row r="25" spans="1:70" s="1" customFormat="1" ht="15" hidden="1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7"/>
    </row>
    <row r="26" spans="1:70" s="1" customFormat="1" ht="15" hidden="1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7"/>
    </row>
    <row r="27" spans="1:70" s="1" customFormat="1" ht="15" hidden="1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7"/>
    </row>
    <row r="28" spans="1:70" s="1" customFormat="1" ht="15" hidden="1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7"/>
    </row>
    <row r="29" spans="1:70" s="1" customFormat="1" ht="15" hidden="1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7"/>
    </row>
    <row r="30" spans="1:70" s="1" customFormat="1" ht="15" hidden="1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7"/>
    </row>
    <row r="31" spans="1:70" s="1" customFormat="1" ht="15" hidden="1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7"/>
    </row>
    <row r="32" spans="1:70" s="1" customFormat="1" ht="15" hidden="1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7"/>
    </row>
    <row r="33" spans="1:70" s="1" customFormat="1" ht="15" hidden="1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7"/>
    </row>
    <row r="34" spans="1:70" s="1" customFormat="1" ht="15" hidden="1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7"/>
    </row>
    <row r="35" spans="1:70" s="1" customFormat="1" ht="15" hidden="1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7"/>
    </row>
    <row r="36" spans="1:70" s="1" customFormat="1" ht="15" hidden="1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7"/>
    </row>
    <row r="37" spans="1:70" s="1" customFormat="1" ht="15" hidden="1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7"/>
    </row>
    <row r="38" spans="1:70" s="1" customFormat="1" ht="15" hidden="1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7"/>
    </row>
    <row r="39" spans="1:70" s="1" customFormat="1" ht="15" hidden="1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7"/>
    </row>
    <row r="40" spans="1:70" s="1" customFormat="1" ht="15" hidden="1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7"/>
    </row>
    <row r="41" spans="1:70" s="1" customFormat="1" ht="15" hidden="1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7"/>
    </row>
    <row r="42" spans="1:70" s="1" customFormat="1" ht="15" hidden="1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7"/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7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7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7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7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7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7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7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7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7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7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7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9:Y11 Y12 Y13 Y14">
    <cfRule type="duplicateValues" dxfId="0" priority="1"/>
  </conditionalFormatting>
  <dataValidations count="6">
    <dataValidation type="custom" allowBlank="1" showInputMessage="1" showErrorMessage="1" error="Enter Valid Date" sqref="BJ5 BJ6 BJ7 BJ8:BJ14 BJ15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6 BM7:BM8 BM9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9 BN7:BN8 BN10:BN14 BN15:BN6004" xr:uid="{00000000-0002-0000-0500-000005000000}">
      <formula1>IF($BI5=MMM,MMM,LC)</formula1>
    </dataValidation>
    <dataValidation type="list" allowBlank="1" showInputMessage="1" showErrorMessage="1" sqref="BO5 BO6:BO7 BO8:BO9 BO10:BO14 BO15:BO6004" xr:uid="{00000000-0002-0000-0500-000006000000}">
      <formula1>IF(OR($BI5=vv,$BI5=tcs),YNN,NA)</formula1>
    </dataValidation>
    <dataValidation type="custom" allowBlank="1" showInputMessage="1" showErrorMessage="1" error="Enter Valid Mobile Number_x000a_" sqref="BG5:BG103" xr:uid="{00000000-0002-0000-0500-000007000000}">
      <formula1>AND(ISNUMBER(BG5),LEN(BG5)=10,NOT(ISERROR(VALUE(BG5))))</formula1>
    </dataValidation>
    <dataValidation type="list" allowBlank="1" showInputMessage="1" showErrorMessage="1" sqref="BQ5:BQ6 BQ7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BI7 BI8:BI14 BI15:BI6004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BK5 BK6 BK7:BK8 BK9:BK6004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BL5 BL6 BL7:BL8 BL9:BL6004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2026-03-30T10:07:15Z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