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01\"/>
    </mc:Choice>
  </mc:AlternateContent>
  <xr:revisionPtr revIDLastSave="0" documentId="13_ncr:1_{C1CDC58A-7888-4AED-ADA2-A2147A69968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Report'!$A$4:$BS$26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F6" i="20"/>
  <c r="D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5" i="20"/>
  <c r="B15" i="20"/>
  <c r="B13" i="20"/>
  <c r="C9" i="20"/>
  <c r="C13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<sst xmlns="http://schemas.openxmlformats.org/spreadsheetml/2006/main" count="1168" uniqueCount="490">
  <si>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</si>
  <si>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</si>
  <si>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</si>
  <si>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</si>
  <si>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</si>
  <si>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</si>
  <si>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</si>
  <si>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</si>
  <si>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</si>
  <si>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</si>
  <si>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</si>
  <si>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</si>
  <si>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</si>
  <si>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</si>
  <si>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</si>
  <si>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</si>
  <si>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</si>
  <si>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</si>
  <si>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</si>
  <si>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</si>
  <si>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</si>
  <si>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</si>
  <si>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</si>
  <si>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</si>
  <si>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</si>
  <si>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</si>
  <si>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</si>
  <si>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</si>
  <si>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</si>
  <si>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</si>
  <si>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</si>
  <si>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</si>
  <si>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</si>
  <si>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</si>
  <si>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</si>
  <si>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</si>
  <si>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</si>
  <si>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</si>
  <si>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</si>
  <si>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</si>
  <si>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</si>
  <si>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</si>
  <si>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</si>
  <si>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</si>
  <si>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</si>
  <si>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</si>
  <si>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</si>
  <si>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</si>
  <si>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</si>
  <si>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</si>
  <si>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</si>
  <si>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</si>
  <si>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</si>
  <si>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</si>
  <si>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</si>
  <si>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</si>
  <si>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</si>
  <si>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</si>
  <si>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</si>
  <si>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</si>
  <si>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</si>
  <si>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</si>
  <si>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</si>
  <si>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</si>
  <si>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</si>
  <si>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</si>
  <si>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</si>
  <si>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</si>
  <si>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</si>
  <si>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</si>
  <si>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</si>
  <si>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</si>
  <si>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</si>
  <si>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</si>
  <si>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</si>
  <si>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</si>
  <si>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</si>
  <si>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</si>
  <si>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</si>
  <si>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</si>
  <si>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</si>
  <si>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</si>
  <si>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</si>
  <si>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</si>
  <si>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</si>
  <si>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</si>
  <si>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</si>
  <si>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</si>
  <si>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</si>
  <si>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</si>
  <si>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</si>
  <si>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</si>
  <si>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</si>
  <si>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</si>
  <si>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</si>
  <si>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</si>
  <si>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</si>
  <si>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</si>
  <si>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</si>
  <si>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</si>
  <si>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</si>
  <si>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</si>
  <si>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</si>
  <si>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</si>
  <si>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</si>
  <si>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</si>
  <si>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</si>
  <si>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</si>
  <si>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</si>
  <si>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</si>
  <si>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</si>
  <si>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</si>
  <si>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</si>
  <si>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</si>
  <si>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</si>
  <si>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</si>
  <si>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</si>
  <si>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</si>
  <si>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</si>
  <si>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</si>
  <si>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</si>
  <si>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</si>
  <si>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</si>
  <si>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</si>
  <si>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</si>
  <si>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</si>
  <si>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</si>
  <si>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</si>
  <si>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</si>
  <si>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</si>
  <si>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</si>
  <si>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</si>
  <si>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</si>
  <si>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</si>
  <si>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</si>
  <si>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</si>
  <si>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</si>
  <si>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</si>
  <si>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</si>
  <si>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</si>
  <si>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</si>
  <si>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</si>
  <si>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</si>
  <si>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</si>
  <si>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</si>
  <si>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</si>
  <si>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</si>
  <si>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</si>
  <si>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</si>
  <si>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</si>
  <si>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</si>
  <si>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</si>
  <si>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</si>
  <si>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</si>
  <si>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</si>
  <si>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</si>
  <si>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</si>
  <si>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</si>
  <si>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</si>
  <si>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</si>
  <si>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</si>
  <si>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</si>
  <si>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</si>
  <si>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</si>
  <si>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</si>
  <si>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</si>
  <si>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</si>
  <si>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</si>
  <si>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</si>
  <si>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</si>
  <si>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</si>
  <si>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</si>
  <si>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</si>
  <si>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</si>
  <si>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</si>
  <si>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</si>
  <si>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</si>
  <si>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</si>
  <si>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</si>
  <si>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</si>
  <si>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</si>
  <si>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</si>
  <si>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</si>
  <si>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</si>
  <si>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</si>
  <si>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</si>
  <si>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</si>
  <si>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</si>
  <si>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</si>
  <si>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</si>
  <si>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</si>
  <si>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</si>
  <si>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</si>
  <si>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</si>
  <si>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</si>
  <si>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</si>
  <si>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</si>
  <si>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</si>
  <si>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</si>
  <si>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</si>
  <si>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</si>
  <si>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</si>
  <si>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</si>
  <si>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</si>
  <si>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</si>
  <si>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</si>
  <si>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</si>
  <si>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</si>
  <si>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</si>
  <si>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</si>
  <si>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</si>
  <si>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</si>
  <si>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</si>
  <si>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</si>
  <si>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</si>
  <si>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</si>
  <si>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</si>
  <si>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</si>
  <si>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</si>
  <si>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</si>
  <si>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</si>
  <si>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</si>
  <si>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</si>
  <si>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</si>
  <si>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</si>
  <si>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</si>
  <si>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</si>
  <si>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</si>
  <si>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</si>
  <si>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</si>
  <si>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</si>
  <si>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</si>
  <si>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</si>
  <si>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</si>
  <si>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</si>
  <si>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</si>
  <si>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</si>
  <si>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</si>
  <si>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</si>
  <si>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</si>
  <si>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</si>
  <si>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</si>
  <si>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</si>
  <si>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</si>
  <si>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</si>
  <si>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Nikhil Rai/SF0075501</t>
  </si>
  <si>
    <t>Sudarshan Raosaheb Patil/SF0070235</t>
  </si>
  <si>
    <t>West</t>
  </si>
  <si>
    <t>Gujarat</t>
  </si>
  <si>
    <t>Ahmedabad</t>
  </si>
  <si>
    <t>Chetana</t>
  </si>
  <si>
    <t>OBC</t>
  </si>
  <si>
    <t>HINDU</t>
  </si>
  <si>
    <t>2</t>
  </si>
  <si>
    <t>&gt; 2 to 4 Years</t>
  </si>
  <si>
    <t>GENERAL</t>
  </si>
  <si>
    <t>01-Oct-2024</t>
  </si>
  <si>
    <t>GL-2</t>
  </si>
  <si>
    <t>ST</t>
  </si>
  <si>
    <t>Agriculture &amp; Farming</t>
  </si>
  <si>
    <t>Rajesh Talar/SF0064460</t>
  </si>
  <si>
    <t>Open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</si>
  <si>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</si>
  <si>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Suspended-Not Working</t>
  </si>
  <si>
    <t>Completed-Report Submitted</t>
  </si>
  <si>
    <t>3.98 Yrs</t>
  </si>
  <si>
    <t>07-Feb-2024</t>
  </si>
  <si>
    <t>01-May-2024</t>
  </si>
  <si>
    <t>31-Mar-2023</t>
  </si>
  <si>
    <t>Godhra</t>
  </si>
  <si>
    <t>GR2893</t>
  </si>
  <si>
    <t>Ghoghamba</t>
  </si>
  <si>
    <t>Jabuvaniya</t>
  </si>
  <si>
    <t>SF0080085</t>
  </si>
  <si>
    <t>Jayeshkumar  Damor</t>
  </si>
  <si>
    <t>550048</t>
  </si>
  <si>
    <t>RAJU</t>
  </si>
  <si>
    <t>SID951374531251</t>
  </si>
  <si>
    <t>SC</t>
  </si>
  <si>
    <t>PARMAR INDABEN</t>
  </si>
  <si>
    <t>27-Dec-2022</t>
  </si>
  <si>
    <t>02</t>
  </si>
  <si>
    <t>3</t>
  </si>
  <si>
    <t>7.28 Yrs</t>
  </si>
  <si>
    <t>10 Jan 2020</t>
  </si>
  <si>
    <t>&gt; 6 to 10 Years</t>
  </si>
  <si>
    <t>03-Feb-2023</t>
  </si>
  <si>
    <t>04-Mar-2025</t>
  </si>
  <si>
    <t xml:space="preserve">Ghoghamba </t>
  </si>
  <si>
    <t>SF0081460</t>
  </si>
  <si>
    <t>Kamleshkumar  Taviyad</t>
  </si>
  <si>
    <t>685385</t>
  </si>
  <si>
    <t>hina</t>
  </si>
  <si>
    <t>SID951376084387</t>
  </si>
  <si>
    <t>EBC</t>
  </si>
  <si>
    <t>MUSLIM</t>
  </si>
  <si>
    <t>MAKRANI NAHIDABANU</t>
  </si>
  <si>
    <t>11-Mar-2023</t>
  </si>
  <si>
    <t>4.62 Yrs</t>
  </si>
  <si>
    <t>10 Aug 2021</t>
  </si>
  <si>
    <t>&gt; 4 to 6 Years</t>
  </si>
  <si>
    <t>02-May-2023</t>
  </si>
  <si>
    <t>09-Mar-2024</t>
  </si>
  <si>
    <t>Rajgadh</t>
  </si>
  <si>
    <t>731599</t>
  </si>
  <si>
    <t>Talavdi faliyu rajgadh</t>
  </si>
  <si>
    <t>SID951376151717</t>
  </si>
  <si>
    <t>MAKARANI FIROJABIBI</t>
  </si>
  <si>
    <t>14-Mar-2023</t>
  </si>
  <si>
    <t>4.52 Yrs</t>
  </si>
  <si>
    <t>17 Sep 2021</t>
  </si>
  <si>
    <t>29-Jun-2024</t>
  </si>
  <si>
    <t>739887</t>
  </si>
  <si>
    <t>739887 Jambuvaniya 21</t>
  </si>
  <si>
    <t>SSF2493949</t>
  </si>
  <si>
    <t>CHAUHAN SUSHILABEN</t>
  </si>
  <si>
    <t>29-Jun-2023</t>
  </si>
  <si>
    <t>31 Mar 2022</t>
  </si>
  <si>
    <t>01-Aug-2023</t>
  </si>
  <si>
    <t>16-Mar-2026</t>
  </si>
  <si>
    <t>Kalsar</t>
  </si>
  <si>
    <t>740549</t>
  </si>
  <si>
    <t>Moti Umarvan</t>
  </si>
  <si>
    <t>SID951376230820</t>
  </si>
  <si>
    <t>RATHVA RAMILABEN DESINGBHAI</t>
  </si>
  <si>
    <t>06-Sep-2023</t>
  </si>
  <si>
    <t>04</t>
  </si>
  <si>
    <t>4.42 Yrs</t>
  </si>
  <si>
    <t>20 Oct 2021</t>
  </si>
  <si>
    <t>05-Oct-2023</t>
  </si>
  <si>
    <t>01-Aug-2024</t>
  </si>
  <si>
    <t>Rah Talav</t>
  </si>
  <si>
    <t>578768</t>
  </si>
  <si>
    <t>1054524</t>
  </si>
  <si>
    <t>SID951374827569</t>
  </si>
  <si>
    <t>GOHIL LAXMIBEN KISHORBHAI</t>
  </si>
  <si>
    <t>20-Dec-2023</t>
  </si>
  <si>
    <t>07</t>
  </si>
  <si>
    <t>6.71 Yrs</t>
  </si>
  <si>
    <t>28 Mar 2019</t>
  </si>
  <si>
    <t>13-Jan-2026</t>
  </si>
  <si>
    <t>payal</t>
  </si>
  <si>
    <t>SID951374768080</t>
  </si>
  <si>
    <t>PARMAR SUDHABEN</t>
  </si>
  <si>
    <t>15-Feb-2024</t>
  </si>
  <si>
    <t>7.05 Yrs</t>
  </si>
  <si>
    <t>28 Aug 2020</t>
  </si>
  <si>
    <t>11-Mar-2024</t>
  </si>
  <si>
    <t>07-Oct-2025</t>
  </si>
  <si>
    <t>Nani Nikola</t>
  </si>
  <si>
    <t>545769</t>
  </si>
  <si>
    <t>ram</t>
  </si>
  <si>
    <t>SID951375962593</t>
  </si>
  <si>
    <t>BARIA KAPURIBEN</t>
  </si>
  <si>
    <t>04-Mar-2024</t>
  </si>
  <si>
    <t>5.42 Yrs</t>
  </si>
  <si>
    <t>22 Oct 2020</t>
  </si>
  <si>
    <t>01-Apr-2024</t>
  </si>
  <si>
    <t>09-Mar-2026</t>
  </si>
  <si>
    <t>Chelavada</t>
  </si>
  <si>
    <t>686873</t>
  </si>
  <si>
    <t>Alllah</t>
  </si>
  <si>
    <t>SID951375649528</t>
  </si>
  <si>
    <t>BARIA KOKILABEN</t>
  </si>
  <si>
    <t>14-Mar-2024</t>
  </si>
  <si>
    <t>6.15 Yrs</t>
  </si>
  <si>
    <t>31 Jan 2020</t>
  </si>
  <si>
    <t>03-Apr-2024</t>
  </si>
  <si>
    <t>10-Dec-2025</t>
  </si>
  <si>
    <t>Farod</t>
  </si>
  <si>
    <t>Farod C1</t>
  </si>
  <si>
    <t>Farod C1 Deewani1</t>
  </si>
  <si>
    <t>SSF2521294</t>
  </si>
  <si>
    <t>PARMAR JYOTSANABEN</t>
  </si>
  <si>
    <t>17-Mar-2024</t>
  </si>
  <si>
    <t>06</t>
  </si>
  <si>
    <t>3.99 Yrs</t>
  </si>
  <si>
    <t>29 Mar 2022</t>
  </si>
  <si>
    <t>02-May-2024</t>
  </si>
  <si>
    <t>10-Jan-2026</t>
  </si>
  <si>
    <t>Kharkhadi</t>
  </si>
  <si>
    <t>501112</t>
  </si>
  <si>
    <t>JAYU</t>
  </si>
  <si>
    <t>SID951374101127</t>
  </si>
  <si>
    <t>BARIYA NAYNABEN</t>
  </si>
  <si>
    <t>4</t>
  </si>
  <si>
    <t>3.47 Yrs</t>
  </si>
  <si>
    <t>14 Nov 2019</t>
  </si>
  <si>
    <t>04-Jan-2026</t>
  </si>
  <si>
    <t>SID951375627905</t>
  </si>
  <si>
    <t>Towel Business</t>
  </si>
  <si>
    <t>BARIA ARUNABEN</t>
  </si>
  <si>
    <t>23-Jan-2026</t>
  </si>
  <si>
    <t>Rah Talav C1</t>
  </si>
  <si>
    <t>Rah Talav C1 Veer1</t>
  </si>
  <si>
    <t>SSF3392840</t>
  </si>
  <si>
    <t xml:space="preserve">PARMAR SANGITABEN  MANOJKUMAR </t>
  </si>
  <si>
    <t>27-May-2024</t>
  </si>
  <si>
    <t>3.10 Yrs</t>
  </si>
  <si>
    <t>16 Feb 2023</t>
  </si>
  <si>
    <t>08-Jul-2024</t>
  </si>
  <si>
    <t>Ghoghamba  C1</t>
  </si>
  <si>
    <t>Ghoghamba  C1 Devil1</t>
  </si>
  <si>
    <t>SSF2979072</t>
  </si>
  <si>
    <t>MAKRANI NASIMBANU</t>
  </si>
  <si>
    <t>3.33 Yrs</t>
  </si>
  <si>
    <t>22 Nov 2022</t>
  </si>
  <si>
    <t>02-Sep-2024</t>
  </si>
  <si>
    <t>05-Jan-2026</t>
  </si>
  <si>
    <t>Unnati</t>
  </si>
  <si>
    <t>06-Aug-2024</t>
  </si>
  <si>
    <t>IL-1</t>
  </si>
  <si>
    <t>04-Sep-2024</t>
  </si>
  <si>
    <t>24-Oct-2025</t>
  </si>
  <si>
    <t>Rah Talav C1 Pushpa1</t>
  </si>
  <si>
    <t>SSF2366102</t>
  </si>
  <si>
    <t>PARMAR MANISHABEN BHAGVANBHAI</t>
  </si>
  <si>
    <t>17-Jan-2025</t>
  </si>
  <si>
    <t>3.70 Yrs</t>
  </si>
  <si>
    <t>24 Feb 2022</t>
  </si>
  <si>
    <t>06-Mar-2025</t>
  </si>
  <si>
    <t>10-Mar-2026</t>
  </si>
  <si>
    <t>SSF3399314</t>
  </si>
  <si>
    <t>PARMAR RAMILABEN MAHENDRSINH</t>
  </si>
  <si>
    <t>01-Sep-2024</t>
  </si>
  <si>
    <t>14-Oct-2024</t>
  </si>
  <si>
    <t>690282</t>
  </si>
  <si>
    <t>Frod A</t>
  </si>
  <si>
    <t>SID951375705564</t>
  </si>
  <si>
    <t>PARMAR LILABEN</t>
  </si>
  <si>
    <t>GL-4</t>
  </si>
  <si>
    <t>6.10 Yrs</t>
  </si>
  <si>
    <t>04 Oct 2020</t>
  </si>
  <si>
    <t>07-Nov-2024</t>
  </si>
  <si>
    <t>01-Dec-2025</t>
  </si>
  <si>
    <t>698788</t>
  </si>
  <si>
    <t>KHUSHI</t>
  </si>
  <si>
    <t>SID951375834153</t>
  </si>
  <si>
    <t>PARMAR DIVALIBEN PRAVINBHAI</t>
  </si>
  <si>
    <t>GL-3</t>
  </si>
  <si>
    <t>5.69 Yrs</t>
  </si>
  <si>
    <t>19 Mar 2020</t>
  </si>
  <si>
    <t>02-Oct-2025</t>
  </si>
  <si>
    <t>731599 KGF1</t>
  </si>
  <si>
    <t>SSF2953476</t>
  </si>
  <si>
    <t>RATHVA RASILABEN</t>
  </si>
  <si>
    <t>13-Nov-2024</t>
  </si>
  <si>
    <t>02-Dec-2024</t>
  </si>
  <si>
    <t>02-Mar-2026</t>
  </si>
  <si>
    <t>Form Date : 23/03/2026</t>
  </si>
  <si>
    <t>To Date :24/03/2026</t>
  </si>
  <si>
    <t>31-Mar-2022</t>
  </si>
  <si>
    <t>31-Dec-2021</t>
  </si>
  <si>
    <t>Mehulkumar Vijaybhai Pagi</t>
  </si>
  <si>
    <t>SF0074231</t>
  </si>
  <si>
    <t>Senior Credit Assistant</t>
  </si>
  <si>
    <t>FN25-26-03801</t>
  </si>
  <si>
    <t>Business</t>
  </si>
  <si>
    <t>Parmar Maheshbhai/SF0101817</t>
  </si>
  <si>
    <t>Varsada</t>
  </si>
  <si>
    <t>556115</t>
  </si>
  <si>
    <t>556115 Company1</t>
  </si>
  <si>
    <t>SSF3701888</t>
  </si>
  <si>
    <t>VADI ARATIBEN VIJAYBHAI</t>
  </si>
  <si>
    <t>2.99 Yrs</t>
  </si>
  <si>
    <t>30 Mar 2023</t>
  </si>
  <si>
    <t>09-Sep-2024</t>
  </si>
  <si>
    <t>Close</t>
  </si>
  <si>
    <t>Borrower was paid her Emi Amount Rs.3470/- on 10-02-2026  to SCA -Mehulkumar Vijaybhai Pagi - SF0074231 But he was not posted in FIMO.</t>
  </si>
  <si>
    <t>Borrower was paid her Emi Amount Rs.3470/- on 08-02-2026  to SCA -Mehulkumar Vijaybhai Pagi - SF0074231 But he was not posted in FIMO.</t>
  </si>
  <si>
    <t>Borrower was paid her Emi Amount Rs.3840/- on 05-11-2025  to SCA -Mehulkumar Vijaybhai Pagi - SF0074231 But he was not posted in FIMO.</t>
  </si>
  <si>
    <t>Borrower was paid her Emi Amount Rs.3840/- on 10-02-2026  to SCA -Mehulkumar Vijaybhai Pagi - SF0074231 But he was not posted in FIMO.</t>
  </si>
  <si>
    <t>Borrower was paid her Emi Amount Rs.4270/- on 13-02-2026  to SCA -Mehulkumar Vijaybhai Pagi - SF0074231 But he was not posted in FIMO.</t>
  </si>
  <si>
    <t>Borrower was paid her Emi Amount Rs.3440/- on 10-02-2026  to SCA -Mehulkumar Vijaybhai Pagi - SF0074231 But he was not posted in FIMO.</t>
  </si>
  <si>
    <t>Borrower was paid her Emi Amount Rs.3460/- on 07-02-2026  to SCA -Mehulkumar Vijaybhai Pagi - SF0074231 But he was not posted in FIMO.</t>
  </si>
  <si>
    <t>Borrower was paid her 2 Emi Amount Rs.6940/- on 01-12-2025  to SCA -Mehulkumar Vijaybhai Pagi - SF0074231 But he was post only 1 EMI remaing EMI (3470) not posted in FIMO.</t>
  </si>
  <si>
    <t>Kantu</t>
  </si>
  <si>
    <t>428297</t>
  </si>
  <si>
    <t>naman</t>
  </si>
  <si>
    <t>SID951373362382</t>
  </si>
  <si>
    <t>BARIYA VANITABEN</t>
  </si>
  <si>
    <t>05-Sep-2023</t>
  </si>
  <si>
    <t>8.09 Yrs</t>
  </si>
  <si>
    <t>07 Feb 2020</t>
  </si>
  <si>
    <t>04-Oct-2023</t>
  </si>
  <si>
    <t>14-Feb-2026</t>
  </si>
  <si>
    <t>31-Mar-2025</t>
  </si>
  <si>
    <t>Borrower was paid her Emi Amount Rs.3460/- on 06-08-2025  to SCA -Mehulkumar Vijaybhai Pagi - SF0074231 But he was not posted in FIMO.</t>
  </si>
  <si>
    <t>Mehulkumar Vijaybhai Pagi /SCA/SF0074231 was found involved in Collection amount misappropriation 
(Collected EMIs  amount but not posted to concerned borrowers accounts) on the names of 11 borrowers for the 
amounting to Rs. 43020/- based on the evidence available.
Total Fraud Amount = Rs. 43020/-
Amount Recovered and Accounted in FIMO = Rs.3470/-
Net Fraud Amount to be recovered = Rs.39550/-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</si>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</sst>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12"/>
      <color rgb="FF000000"/>
      <name val="Aptos"/>
      <family val="2"/>
    </font>
    <font>
      <sz val="10"/>
      <color rgb="FF000000"/>
      <name val="Aptos"/>
      <family val="2"/>
    </font>
    <font>
      <sz val="8"/>
      <color rgb="FF000000"/>
      <name val="Tahoma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3" fillId="8" borderId="0" xfId="0" applyFont="1" applyFill="1" applyAlignment="1" applyProtection="1">
      <alignment vertical="top" readingOrder="1"/>
      <protection locked="0"/>
    </xf>
    <xf numFmtId="0" fontId="34" fillId="8" borderId="0" xfId="0" applyFont="1" applyFill="1" applyProtection="1">
      <protection locked="0"/>
    </xf>
    <xf numFmtId="0" fontId="6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35" fillId="0" borderId="15" xfId="0" applyFont="1" applyBorder="1" applyAlignment="1">
      <alignment vertical="top" wrapText="1" readingOrder="1"/>
    </xf>
    <xf numFmtId="0" fontId="24" fillId="8" borderId="0" xfId="31" applyFont="1" applyFill="1" applyBorder="1" applyAlignment="1" applyProtection="1">
      <alignment horizont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36" fillId="0" borderId="0" xfId="0" applyFont="1" applyProtection="1">
      <protection locked="0"/>
    </xf>
    <xf numFmtId="0" fontId="36" fillId="0" borderId="1" xfId="26" applyFont="1" applyBorder="1" applyAlignment="1" applyProtection="1">
      <alignment horizontal="center" vertical="center" wrapText="1"/>
      <protection locked="0"/>
    </xf>
    <xf numFmtId="0" fontId="38" fillId="0" borderId="15" xfId="0" applyFont="1" applyBorder="1" applyAlignment="1">
      <alignment horizontal="center" vertical="center" readingOrder="1"/>
    </xf>
    <xf numFmtId="0" fontId="38" fillId="14" borderId="15" xfId="0" applyFont="1" applyFill="1" applyBorder="1" applyAlignment="1">
      <alignment horizontal="center" vertical="center" readingOrder="1"/>
    </xf>
    <xf numFmtId="172" fontId="38" fillId="0" borderId="15" xfId="0" applyNumberFormat="1" applyFont="1" applyBorder="1" applyAlignment="1">
      <alignment horizontal="center" vertical="center" readingOrder="1"/>
    </xf>
    <xf numFmtId="0" fontId="35" fillId="0" borderId="15" xfId="0" applyFont="1" applyBorder="1" applyAlignment="1">
      <alignment horizontal="center" vertical="center" wrapText="1" readingOrder="1"/>
    </xf>
    <xf numFmtId="0" fontId="6" fillId="8" borderId="15" xfId="0" applyFont="1" applyFill="1" applyBorder="1" applyAlignment="1" applyProtection="1">
      <alignment horizontal="center" vertical="center"/>
      <protection locked="0"/>
    </xf>
    <xf numFmtId="0" fontId="37" fillId="0" borderId="1" xfId="0" applyFont="1" applyBorder="1"/>
    <xf numFmtId="15" fontId="38" fillId="0" borderId="15" xfId="0" applyNumberFormat="1" applyFont="1" applyBorder="1" applyAlignment="1">
      <alignment horizontal="center" vertical="center" readingOrder="1"/>
    </xf>
    <xf numFmtId="172" fontId="38" fillId="0" borderId="1" xfId="0" applyNumberFormat="1" applyFont="1" applyBorder="1" applyAlignment="1">
      <alignment horizontal="center" vertical="center" readingOrder="1"/>
    </xf>
    <xf numFmtId="0" fontId="38" fillId="0" borderId="1" xfId="0" applyFont="1" applyBorder="1" applyAlignment="1">
      <alignment horizontal="center" vertical="center" readingOrder="1"/>
    </xf>
    <xf numFmtId="0" fontId="38" fillId="15" borderId="15" xfId="0" applyFont="1" applyFill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">
      <c r="C7" s="54" t="s">
        <v>121</v>
      </c>
      <c r="E7" t="s">
        <v>111</v>
      </c>
      <c r="I7" t="s">
        <v>199</v>
      </c>
      <c r="K7" s="97"/>
    </row>
    <row r="8" spans="1:11" x14ac:dyDescent="0.3">
      <c r="C8" s="54" t="s">
        <v>122</v>
      </c>
      <c r="E8" t="s">
        <v>110</v>
      </c>
      <c r="I8" t="s">
        <v>200</v>
      </c>
      <c r="K8" s="97"/>
    </row>
    <row r="9" spans="1:11" x14ac:dyDescent="0.3">
      <c r="C9" s="54" t="s">
        <v>123</v>
      </c>
      <c r="I9" t="s">
        <v>196</v>
      </c>
      <c r="K9" s="9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9" t="s">
        <v>236</v>
      </c>
    </row>
    <row r="3" spans="1:34" ht="15.6" x14ac:dyDescent="0.3">
      <c r="A3" s="70" t="s">
        <v>237</v>
      </c>
      <c r="H3" s="105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GR2893</v>
      </c>
      <c r="D5" s="63" t="str">
        <f>IF('Physical Cash at Safe'!D28="Yes", 'Physical Cash at Safe'!A4, 'Borrower Wise Details'!C5)</f>
        <v>Ghoghamba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46076</v>
      </c>
      <c r="H5" s="61" t="s">
        <v>457</v>
      </c>
      <c r="I5" s="60">
        <v>46077</v>
      </c>
      <c r="J5" s="78" t="str">
        <f>IF('Physical Cash at Safe'!D28="Yes",'Physical Cash at Safe'!E28,IF('Borrower Wise Details'!D5&lt;&gt;"",'Borrower Wise Details'!D5,""))</f>
        <v>FN25-26-03801</v>
      </c>
      <c r="K5" s="89">
        <v>1</v>
      </c>
      <c r="L5" s="90">
        <v>11740</v>
      </c>
      <c r="M5" s="90">
        <v>0</v>
      </c>
      <c r="N5" s="90" t="s">
        <v>458</v>
      </c>
      <c r="O5" s="90" t="s">
        <v>458</v>
      </c>
      <c r="P5" s="90" t="s">
        <v>245</v>
      </c>
      <c r="Q5" s="90" t="s">
        <v>246</v>
      </c>
      <c r="R5" s="79" t="str">
        <f>IF('Physical Cash at Safe'!$D$28="Yes", 'Physical Cash at Safe'!$A$28, IF('Borrower Wise Details'!F5&lt;&gt;"", 'Borrower Wise Details'!F5, ""))</f>
        <v>Mehulkumar Vijaybhai Pagi</v>
      </c>
      <c r="S5" s="78" t="str">
        <f>IF('Physical Cash at Safe'!$D$28="Yes", 'Physical Cash at Safe'!$C$28, IF('Borrower Wise Details'!H5&lt;&gt;"", 'Borrower Wise Details'!H5, ""))</f>
        <v>Senior Credit Assistant</v>
      </c>
      <c r="T5" s="78" t="str">
        <f>IF('Physical Cash at Safe'!$D$28="Yes", 'Physical Cash at Safe'!$B$28, IF('Borrower Wise Details'!G5&lt;&gt;"", 'Borrower Wise Details'!G5, ""))</f>
        <v>SF0074231</v>
      </c>
      <c r="U5" s="83" t="s">
        <v>263</v>
      </c>
      <c r="V5" s="60">
        <v>46077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264</v>
      </c>
      <c r="Z5" s="60">
        <v>46104</v>
      </c>
      <c r="AA5" s="60">
        <v>46105</v>
      </c>
      <c r="AB5" s="103" cm="1">
        <f t="array" ref="AB5">IF(COUNTA('Loan Outstanding Report'!$BI$5:$BI$5872)=0,"",SUMPRODUCT(--(FREQUENCY(IF('Loan Outstanding Report'!$BI$5:$BI$5872&lt;&gt;"",MATCH('Loan Outstanding Report'!$S$5:$S$5872,'Loan Outstanding Report'!$S$5:$S$5872,0)),ROW('Loan Outstanding Report'!$S$5:$S$5872)-ROW('Loan Outstanding Report'!S5)+1)&gt;0)))</f>
        <v>21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43020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3470</v>
      </c>
      <c r="AE5" s="80">
        <f>IF(AND(AC5="", AD5=""), "", IF(AD5="", AC5, AC5 - IF(ISNUMBER(AD5), AD5, 0)))</f>
        <v>39550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11</v>
      </c>
      <c r="AG5" s="60">
        <v>46108</v>
      </c>
      <c r="AH5" s="74" t="s">
        <v>488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9" t="s">
        <v>85</v>
      </c>
      <c r="I3" s="139"/>
      <c r="J3" s="139"/>
      <c r="K3" s="139"/>
      <c r="L3" s="139"/>
      <c r="M3" s="139"/>
      <c r="N3" s="56"/>
      <c r="O3" s="56"/>
      <c r="P3" s="56"/>
      <c r="Q3" s="56"/>
      <c r="R3" s="75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">
      <c r="A5" s="50">
        <v>1</v>
      </c>
      <c r="B5" s="59" t="str">
        <f>IF('Fraud Investigation Report'!C5="", "", 'Fraud Investigation Report'!C5)</f>
        <v>GR2893</v>
      </c>
      <c r="C5" s="50" t="str">
        <f>IF('Fraud Investigation Report'!D5="", "", 'Fraud Investigation Report'!D5)</f>
        <v>Ghoghamba</v>
      </c>
      <c r="D5" s="72" t="str">
        <f>IF(OR('Fraud Investigation Report'!R5="", 'Fraud Investigation Report'!R5=0), "", 'Fraud Investigation Report'!R5)</f>
        <v>Mehulkumar Vijaybhai Pagi</v>
      </c>
      <c r="E5" s="72" t="str">
        <f>IF(OR('Fraud Investigation Report'!T5="", 'Fraud Investigation Report'!T5=0), "", 'Fraud Investigation Report'!T5)</f>
        <v>SF0074231</v>
      </c>
      <c r="F5" s="72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FN25-26-03801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43020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43020</v>
      </c>
      <c r="O5" s="101">
        <f>IF('Fraud Investigation Report'!AD5="", "", 'Fraud Investigation Report'!AD5)</f>
        <v>3470</v>
      </c>
      <c r="P5" s="100">
        <f>IF(AND(N5="", O5=""), "", IF(O5="", N5, N5 - IF(ISNUMBER(O5), O5, 0)))</f>
        <v>39550</v>
      </c>
      <c r="Q5" s="49"/>
      <c r="R5" s="92" t="s">
        <v>489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7" t="s">
        <v>2</v>
      </c>
      <c r="B1" s="158"/>
      <c r="C1" s="158"/>
      <c r="D1" s="158"/>
      <c r="E1" s="159"/>
    </row>
    <row r="2" spans="1:5" ht="18" x14ac:dyDescent="0.35">
      <c r="A2" s="14"/>
      <c r="B2" s="160" t="s">
        <v>236</v>
      </c>
      <c r="C2" s="160"/>
      <c r="D2" s="160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61" t="s">
        <v>68</v>
      </c>
      <c r="B7" s="162"/>
      <c r="C7" s="162"/>
      <c r="D7" s="162"/>
      <c r="E7" s="162"/>
    </row>
    <row r="8" spans="1:5" ht="15" customHeight="1" x14ac:dyDescent="0.3">
      <c r="A8" s="163" t="s">
        <v>69</v>
      </c>
      <c r="B8" s="165" t="s">
        <v>90</v>
      </c>
      <c r="C8" s="166"/>
      <c r="D8" s="167" t="s">
        <v>70</v>
      </c>
      <c r="E8" s="168"/>
    </row>
    <row r="9" spans="1:5" ht="14.4" x14ac:dyDescent="0.3">
      <c r="A9" s="16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2"/>
      <c r="C10" s="23"/>
      <c r="D10" s="10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9" t="s">
        <v>95</v>
      </c>
      <c r="B20" s="170"/>
      <c r="C20" s="32"/>
      <c r="D20" s="33" t="s">
        <v>89</v>
      </c>
      <c r="E20" s="34"/>
    </row>
    <row r="21" spans="1:5" ht="30" customHeight="1" x14ac:dyDescent="0.3">
      <c r="A21" s="171" t="s">
        <v>86</v>
      </c>
      <c r="B21" s="172"/>
      <c r="C21" s="34"/>
      <c r="D21" s="33" t="s">
        <v>87</v>
      </c>
      <c r="E21" s="34"/>
    </row>
    <row r="22" spans="1:5" ht="30" customHeight="1" x14ac:dyDescent="0.3">
      <c r="A22" s="171" t="s">
        <v>75</v>
      </c>
      <c r="B22" s="172"/>
      <c r="C22" s="34"/>
      <c r="D22" s="35" t="s">
        <v>76</v>
      </c>
      <c r="E22" s="34"/>
    </row>
    <row r="23" spans="1:5" ht="30" customHeight="1" x14ac:dyDescent="0.3">
      <c r="A23" s="171" t="s">
        <v>77</v>
      </c>
      <c r="B23" s="172"/>
      <c r="C23" s="52">
        <f>(C19+C21)-(E20+E21)-E19</f>
        <v>0</v>
      </c>
      <c r="D23" s="53" t="s">
        <v>205</v>
      </c>
      <c r="E23" s="34"/>
    </row>
    <row r="24" spans="1:5" ht="82.5" customHeight="1" x14ac:dyDescent="0.3">
      <c r="A24" s="33" t="s">
        <v>242</v>
      </c>
      <c r="B24" s="156"/>
      <c r="C24" s="156"/>
      <c r="D24" s="156"/>
      <c r="E24" s="156"/>
    </row>
    <row r="25" spans="1:5" ht="57.75" customHeight="1" x14ac:dyDescent="0.3">
      <c r="A25" s="36" t="s">
        <v>78</v>
      </c>
      <c r="B25" s="145"/>
      <c r="C25" s="145"/>
      <c r="D25" s="145"/>
      <c r="E25" s="145"/>
    </row>
    <row r="26" spans="1:5" ht="20.100000000000001" customHeight="1" x14ac:dyDescent="0.3">
      <c r="A26" s="150" t="s">
        <v>181</v>
      </c>
      <c r="B26" s="150"/>
      <c r="C26" s="150"/>
      <c r="D26" s="150"/>
      <c r="E26" s="150"/>
    </row>
    <row r="27" spans="1:5" ht="27.75" customHeight="1" x14ac:dyDescent="0.3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6" t="s">
        <v>180</v>
      </c>
      <c r="B29" s="77" t="s">
        <v>179</v>
      </c>
      <c r="C29" s="76" t="s">
        <v>207</v>
      </c>
      <c r="D29" s="148" t="s">
        <v>208</v>
      </c>
      <c r="E29" s="149"/>
    </row>
    <row r="30" spans="1:5" ht="40.200000000000003" customHeight="1" x14ac:dyDescent="0.3">
      <c r="A30" s="85"/>
      <c r="B30" s="85"/>
      <c r="C30" s="86" t="str">
        <f>IF(AND(A30="",B30=""),"",A30-B30)</f>
        <v/>
      </c>
      <c r="D30" s="151"/>
      <c r="E30" s="152"/>
    </row>
    <row r="31" spans="1:5" ht="15" customHeight="1" x14ac:dyDescent="0.3">
      <c r="A31" s="153"/>
      <c r="B31" s="154"/>
      <c r="C31" s="154"/>
      <c r="D31" s="154"/>
      <c r="E31" s="155"/>
    </row>
    <row r="32" spans="1:5" ht="24.75" customHeight="1" x14ac:dyDescent="0.3">
      <c r="A32" s="37" t="s">
        <v>209</v>
      </c>
      <c r="B32" s="38"/>
      <c r="C32" s="37" t="s">
        <v>79</v>
      </c>
      <c r="D32" s="146"/>
      <c r="E32" s="147"/>
    </row>
    <row r="33" spans="1:5" ht="18" customHeight="1" x14ac:dyDescent="0.3">
      <c r="A33" s="37" t="s">
        <v>80</v>
      </c>
      <c r="B33" s="38"/>
      <c r="C33" s="39" t="s">
        <v>81</v>
      </c>
      <c r="D33" s="140" t="s">
        <v>82</v>
      </c>
      <c r="E33" s="141"/>
    </row>
    <row r="34" spans="1:5" ht="27.6" x14ac:dyDescent="0.3">
      <c r="A34" s="39" t="s">
        <v>210</v>
      </c>
      <c r="B34" s="38"/>
      <c r="C34" s="39" t="s">
        <v>211</v>
      </c>
      <c r="D34" s="142"/>
      <c r="E34" s="143"/>
    </row>
    <row r="35" spans="1:5" ht="27.6" x14ac:dyDescent="0.3">
      <c r="A35" s="39" t="s">
        <v>212</v>
      </c>
      <c r="B35" s="38"/>
      <c r="C35" s="39" t="s">
        <v>214</v>
      </c>
      <c r="D35" s="142"/>
      <c r="E35" s="143"/>
    </row>
    <row r="36" spans="1:5" ht="25.5" customHeight="1" x14ac:dyDescent="0.3">
      <c r="A36" s="39" t="s">
        <v>213</v>
      </c>
      <c r="B36" s="38"/>
      <c r="C36" s="39" t="s">
        <v>215</v>
      </c>
      <c r="D36" s="144"/>
      <c r="E36" s="144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4" zoomScaleNormal="100" workbookViewId="0">
      <selection activeCell="R5" sqref="R5:R1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9" t="s">
        <v>236</v>
      </c>
    </row>
    <row r="3" spans="1:23" ht="15.6" x14ac:dyDescent="0.3">
      <c r="A3" s="70" t="s">
        <v>238</v>
      </c>
      <c r="E3" s="106" t="s">
        <v>229</v>
      </c>
      <c r="F3" s="106" t="s">
        <v>230</v>
      </c>
      <c r="U3" s="106" t="s">
        <v>229</v>
      </c>
      <c r="V3" s="106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Report'!$G$5="", "", 'Loan Outstanding Report'!$G$5)</f>
        <v>GR2893</v>
      </c>
      <c r="C5" s="59" t="str">
        <f>IF('Loan Outstanding Report'!$H$5="", "", 'Loan Outstanding Report'!$H$5)</f>
        <v>Ghoghamba</v>
      </c>
      <c r="D5" s="41" t="s">
        <v>456</v>
      </c>
      <c r="E5" s="65">
        <v>46104</v>
      </c>
      <c r="F5" s="127" t="s">
        <v>453</v>
      </c>
      <c r="G5" s="49" t="s">
        <v>454</v>
      </c>
      <c r="H5" s="128" t="s">
        <v>455</v>
      </c>
      <c r="I5" s="49">
        <v>60716</v>
      </c>
      <c r="J5" s="49" t="s">
        <v>383</v>
      </c>
      <c r="K5" s="49" t="s">
        <v>384</v>
      </c>
      <c r="L5" s="11">
        <v>356281710</v>
      </c>
      <c r="M5" s="66" t="s">
        <v>357</v>
      </c>
      <c r="N5" s="49">
        <v>80000</v>
      </c>
      <c r="O5" s="49">
        <v>4270</v>
      </c>
      <c r="P5" s="66" t="s">
        <v>132</v>
      </c>
      <c r="Q5" s="88">
        <v>46066</v>
      </c>
      <c r="R5" s="49">
        <v>4270</v>
      </c>
      <c r="S5" s="49">
        <v>0</v>
      </c>
      <c r="T5" s="49">
        <v>0</v>
      </c>
      <c r="U5" s="67">
        <f t="shared" ref="U5:U69" si="0">IF(AND(ISBLANK(R5),ISBLANK(S5),ISBLANK(T5)),"",R5-(S5+T5))</f>
        <v>4270</v>
      </c>
      <c r="V5" s="42" t="s">
        <v>194</v>
      </c>
      <c r="W5" s="68" t="s">
        <v>472</v>
      </c>
    </row>
    <row r="6" spans="1:23" ht="30" customHeight="1" x14ac:dyDescent="0.3">
      <c r="A6" s="64">
        <v>2</v>
      </c>
      <c r="B6" s="59" t="str">
        <f>IF(J6&lt;&gt;"", $B$5, "")</f>
        <v>GR2893</v>
      </c>
      <c r="C6" s="50" t="str">
        <f>IF(J6&lt;&gt;"", $C$5, "")</f>
        <v>Ghoghamba</v>
      </c>
      <c r="D6" s="50" t="str">
        <f>IF(J6&lt;&gt;"", $D$5, "")</f>
        <v>FN25-26-03801</v>
      </c>
      <c r="E6" s="65">
        <v>46104</v>
      </c>
      <c r="F6" s="50" t="str">
        <f>IF(J6&lt;&gt;"", $F$5, "")</f>
        <v>Mehulkumar Vijaybhai Pagi</v>
      </c>
      <c r="G6" s="50" t="str">
        <f>IF(J6&lt;&gt;"", $G$5, "")</f>
        <v>SF0074231</v>
      </c>
      <c r="H6" s="50" t="str">
        <f>IF(J6&lt;&gt;"", $H$5, "")</f>
        <v>Senior Credit Assistant</v>
      </c>
      <c r="I6" s="49">
        <v>60781</v>
      </c>
      <c r="J6" s="49" t="s">
        <v>362</v>
      </c>
      <c r="K6" s="49" t="s">
        <v>363</v>
      </c>
      <c r="L6" s="11">
        <v>355853218</v>
      </c>
      <c r="M6" s="66" t="s">
        <v>364</v>
      </c>
      <c r="N6" s="49">
        <v>72000</v>
      </c>
      <c r="O6" s="49">
        <v>3840</v>
      </c>
      <c r="P6" s="66" t="s">
        <v>132</v>
      </c>
      <c r="Q6" s="66">
        <v>45966</v>
      </c>
      <c r="R6" s="49">
        <v>3840</v>
      </c>
      <c r="S6" s="49">
        <v>0</v>
      </c>
      <c r="T6" s="49">
        <v>0</v>
      </c>
      <c r="U6" s="67">
        <f t="shared" si="0"/>
        <v>3840</v>
      </c>
      <c r="V6" s="42" t="s">
        <v>193</v>
      </c>
      <c r="W6" s="68" t="s">
        <v>470</v>
      </c>
    </row>
    <row r="7" spans="1:23" ht="30" customHeight="1" x14ac:dyDescent="0.3">
      <c r="A7" s="64">
        <v>3</v>
      </c>
      <c r="B7" s="59" t="str">
        <f t="shared" ref="B7:B70" si="1">IF(J7&lt;&gt;"", $B$5, "")</f>
        <v>GR2893</v>
      </c>
      <c r="C7" s="50" t="str">
        <f t="shared" ref="C7:C70" si="2">IF(J7&lt;&gt;"", $C$5, "")</f>
        <v>Ghoghamba</v>
      </c>
      <c r="D7" s="50" t="str">
        <f t="shared" ref="D7:D70" si="3">IF(J7&lt;&gt;"", $D$5, "")</f>
        <v>FN25-26-03801</v>
      </c>
      <c r="E7" s="65">
        <v>46104</v>
      </c>
      <c r="F7" s="50" t="str">
        <f t="shared" ref="F7:F70" si="4">IF(J7&lt;&gt;"", $F$5, "")</f>
        <v>Mehulkumar Vijaybhai Pagi</v>
      </c>
      <c r="G7" s="50" t="str">
        <f t="shared" ref="G7:G70" si="5">IF(J7&lt;&gt;"", $G$5, "")</f>
        <v>SF0074231</v>
      </c>
      <c r="H7" s="50" t="str">
        <f t="shared" ref="H7:H70" si="6">IF(J7&lt;&gt;"", $H$5, "")</f>
        <v>Senior Credit Assistant</v>
      </c>
      <c r="I7" s="49">
        <v>60860</v>
      </c>
      <c r="J7" s="49" t="s">
        <v>352</v>
      </c>
      <c r="K7" s="49" t="s">
        <v>353</v>
      </c>
      <c r="L7" s="11">
        <v>355703387</v>
      </c>
      <c r="M7" s="66" t="s">
        <v>354</v>
      </c>
      <c r="N7" s="49">
        <v>72000</v>
      </c>
      <c r="O7" s="49">
        <v>3840</v>
      </c>
      <c r="P7" s="66" t="s">
        <v>132</v>
      </c>
      <c r="Q7" s="66">
        <v>46063</v>
      </c>
      <c r="R7" s="49">
        <v>3840</v>
      </c>
      <c r="S7" s="49">
        <v>0</v>
      </c>
      <c r="T7" s="49">
        <v>0</v>
      </c>
      <c r="U7" s="67">
        <f t="shared" si="0"/>
        <v>3840</v>
      </c>
      <c r="V7" s="42" t="s">
        <v>194</v>
      </c>
      <c r="W7" s="68" t="s">
        <v>471</v>
      </c>
    </row>
    <row r="8" spans="1:23" ht="30" customHeight="1" x14ac:dyDescent="0.3">
      <c r="A8" s="64">
        <v>4</v>
      </c>
      <c r="B8" s="59" t="str">
        <f t="shared" si="1"/>
        <v>GR2893</v>
      </c>
      <c r="C8" s="50" t="str">
        <f t="shared" si="2"/>
        <v>Ghoghamba</v>
      </c>
      <c r="D8" s="50" t="str">
        <f t="shared" si="3"/>
        <v>FN25-26-03801</v>
      </c>
      <c r="E8" s="65">
        <v>46104</v>
      </c>
      <c r="F8" s="50" t="str">
        <f t="shared" si="4"/>
        <v>Mehulkumar Vijaybhai Pagi</v>
      </c>
      <c r="G8" s="50" t="str">
        <f t="shared" si="5"/>
        <v>SF0074231</v>
      </c>
      <c r="H8" s="50" t="str">
        <f t="shared" si="6"/>
        <v>Senior Credit Assistant</v>
      </c>
      <c r="I8" s="49">
        <v>314419</v>
      </c>
      <c r="J8" s="49" t="s">
        <v>372</v>
      </c>
      <c r="K8" s="49" t="s">
        <v>373</v>
      </c>
      <c r="L8" s="11">
        <v>355978150</v>
      </c>
      <c r="M8" s="66" t="s">
        <v>374</v>
      </c>
      <c r="N8" s="49">
        <v>65000</v>
      </c>
      <c r="O8" s="49">
        <v>3470</v>
      </c>
      <c r="P8" s="66" t="s">
        <v>132</v>
      </c>
      <c r="Q8" s="66">
        <v>46061</v>
      </c>
      <c r="R8" s="49">
        <v>3470</v>
      </c>
      <c r="S8" s="49">
        <v>0</v>
      </c>
      <c r="T8" s="49">
        <v>0</v>
      </c>
      <c r="U8" s="67">
        <f t="shared" si="0"/>
        <v>3470</v>
      </c>
      <c r="V8" s="42" t="s">
        <v>194</v>
      </c>
      <c r="W8" s="68" t="s">
        <v>469</v>
      </c>
    </row>
    <row r="9" spans="1:23" ht="30" customHeight="1" x14ac:dyDescent="0.3">
      <c r="A9" s="64">
        <v>5</v>
      </c>
      <c r="B9" s="59" t="str">
        <f t="shared" si="1"/>
        <v>GR2893</v>
      </c>
      <c r="C9" s="50" t="str">
        <f t="shared" si="2"/>
        <v>Ghoghamba</v>
      </c>
      <c r="D9" s="50" t="str">
        <f t="shared" si="3"/>
        <v>FN25-26-03801</v>
      </c>
      <c r="E9" s="65">
        <v>46104</v>
      </c>
      <c r="F9" s="50" t="str">
        <f t="shared" si="4"/>
        <v>Mehulkumar Vijaybhai Pagi</v>
      </c>
      <c r="G9" s="50" t="str">
        <f t="shared" si="5"/>
        <v>SF0074231</v>
      </c>
      <c r="H9" s="50" t="str">
        <f t="shared" si="6"/>
        <v>Senior Credit Assistant</v>
      </c>
      <c r="I9" s="49">
        <v>366021</v>
      </c>
      <c r="J9" s="49" t="s">
        <v>403</v>
      </c>
      <c r="K9" s="49" t="s">
        <v>404</v>
      </c>
      <c r="L9" s="11">
        <v>357911369</v>
      </c>
      <c r="M9" s="66" t="s">
        <v>330</v>
      </c>
      <c r="N9" s="49">
        <v>65000</v>
      </c>
      <c r="O9" s="49">
        <v>3470</v>
      </c>
      <c r="P9" s="66" t="s">
        <v>132</v>
      </c>
      <c r="Q9" s="66">
        <v>45992</v>
      </c>
      <c r="R9" s="49">
        <v>6940</v>
      </c>
      <c r="S9" s="49">
        <v>3470</v>
      </c>
      <c r="T9" s="49">
        <v>0</v>
      </c>
      <c r="U9" s="67">
        <f t="shared" si="0"/>
        <v>3470</v>
      </c>
      <c r="V9" s="42" t="s">
        <v>193</v>
      </c>
      <c r="W9" s="68" t="s">
        <v>475</v>
      </c>
    </row>
    <row r="10" spans="1:23" ht="30" customHeight="1" x14ac:dyDescent="0.3">
      <c r="A10" s="64">
        <v>6</v>
      </c>
      <c r="B10" s="59" t="str">
        <f t="shared" si="1"/>
        <v>GR2893</v>
      </c>
      <c r="C10" s="50" t="str">
        <f t="shared" si="2"/>
        <v>Ghoghamba</v>
      </c>
      <c r="D10" s="50" t="str">
        <f t="shared" si="3"/>
        <v>FN25-26-03801</v>
      </c>
      <c r="E10" s="65">
        <v>46104</v>
      </c>
      <c r="F10" s="50" t="str">
        <f t="shared" si="4"/>
        <v>Mehulkumar Vijaybhai Pagi</v>
      </c>
      <c r="G10" s="50" t="str">
        <f t="shared" si="5"/>
        <v>SF0074231</v>
      </c>
      <c r="H10" s="50" t="str">
        <f t="shared" si="6"/>
        <v>Senior Credit Assistant</v>
      </c>
      <c r="I10" s="49">
        <v>314988</v>
      </c>
      <c r="J10" s="49" t="s">
        <v>395</v>
      </c>
      <c r="K10" s="49" t="s">
        <v>396</v>
      </c>
      <c r="L10" s="11">
        <v>356943871</v>
      </c>
      <c r="M10" s="66" t="s">
        <v>397</v>
      </c>
      <c r="N10" s="49">
        <v>65000</v>
      </c>
      <c r="O10" s="49">
        <v>3470</v>
      </c>
      <c r="P10" s="66" t="s">
        <v>132</v>
      </c>
      <c r="Q10" s="66">
        <v>46063</v>
      </c>
      <c r="R10" s="49">
        <v>3470</v>
      </c>
      <c r="S10" s="49">
        <v>0</v>
      </c>
      <c r="T10" s="49">
        <v>0</v>
      </c>
      <c r="U10" s="67">
        <f t="shared" si="0"/>
        <v>3470</v>
      </c>
      <c r="V10" s="42" t="s">
        <v>193</v>
      </c>
      <c r="W10" s="68" t="s">
        <v>468</v>
      </c>
    </row>
    <row r="11" spans="1:23" ht="30" customHeight="1" x14ac:dyDescent="0.3">
      <c r="A11" s="64">
        <v>7</v>
      </c>
      <c r="B11" s="59" t="str">
        <f t="shared" si="1"/>
        <v>GR2893</v>
      </c>
      <c r="C11" s="50" t="str">
        <f t="shared" si="2"/>
        <v>Ghoghamba</v>
      </c>
      <c r="D11" s="50" t="str">
        <f t="shared" si="3"/>
        <v>FN25-26-03801</v>
      </c>
      <c r="E11" s="65">
        <v>46104</v>
      </c>
      <c r="F11" s="50" t="str">
        <f t="shared" si="4"/>
        <v>Mehulkumar Vijaybhai Pagi</v>
      </c>
      <c r="G11" s="50" t="str">
        <f t="shared" si="5"/>
        <v>SF0074231</v>
      </c>
      <c r="H11" s="50" t="str">
        <f t="shared" si="6"/>
        <v>Senior Credit Assistant</v>
      </c>
      <c r="I11" s="49">
        <v>60830</v>
      </c>
      <c r="J11" s="49" t="s">
        <v>462</v>
      </c>
      <c r="K11" s="49" t="s">
        <v>463</v>
      </c>
      <c r="L11" s="11">
        <v>357935727</v>
      </c>
      <c r="M11" s="66" t="s">
        <v>410</v>
      </c>
      <c r="N11" s="49">
        <v>65000</v>
      </c>
      <c r="O11" s="49">
        <v>3470</v>
      </c>
      <c r="P11" s="66" t="s">
        <v>132</v>
      </c>
      <c r="Q11" s="66">
        <v>46063</v>
      </c>
      <c r="R11" s="49">
        <v>3470</v>
      </c>
      <c r="S11" s="49">
        <v>0</v>
      </c>
      <c r="T11" s="49">
        <v>0</v>
      </c>
      <c r="U11" s="67">
        <f t="shared" si="0"/>
        <v>3470</v>
      </c>
      <c r="V11" s="42" t="s">
        <v>193</v>
      </c>
      <c r="W11" s="68" t="s">
        <v>468</v>
      </c>
    </row>
    <row r="12" spans="1:23" ht="30" customHeight="1" x14ac:dyDescent="0.3">
      <c r="A12" s="64">
        <v>8</v>
      </c>
      <c r="B12" s="59" t="str">
        <f t="shared" si="1"/>
        <v>GR2893</v>
      </c>
      <c r="C12" s="50" t="str">
        <f t="shared" si="2"/>
        <v>Ghoghamba</v>
      </c>
      <c r="D12" s="50" t="str">
        <f t="shared" si="3"/>
        <v>FN25-26-03801</v>
      </c>
      <c r="E12" s="65">
        <v>46104</v>
      </c>
      <c r="F12" s="50" t="str">
        <f t="shared" si="4"/>
        <v>Mehulkumar Vijaybhai Pagi</v>
      </c>
      <c r="G12" s="50" t="str">
        <f t="shared" si="5"/>
        <v>SF0074231</v>
      </c>
      <c r="H12" s="50" t="str">
        <f t="shared" si="6"/>
        <v>Senior Credit Assistant</v>
      </c>
      <c r="I12" s="49">
        <v>314988</v>
      </c>
      <c r="J12" s="49" t="s">
        <v>422</v>
      </c>
      <c r="K12" s="49" t="s">
        <v>423</v>
      </c>
      <c r="L12" s="11">
        <v>358318127</v>
      </c>
      <c r="M12" s="66" t="s">
        <v>424</v>
      </c>
      <c r="N12" s="49">
        <v>65000</v>
      </c>
      <c r="O12" s="49">
        <v>3460</v>
      </c>
      <c r="P12" s="66" t="s">
        <v>132</v>
      </c>
      <c r="Q12" s="66">
        <v>46063</v>
      </c>
      <c r="R12" s="49">
        <v>3460</v>
      </c>
      <c r="S12" s="49">
        <v>0</v>
      </c>
      <c r="T12" s="49">
        <v>0</v>
      </c>
      <c r="U12" s="67">
        <f t="shared" si="0"/>
        <v>3460</v>
      </c>
      <c r="V12" s="42" t="s">
        <v>193</v>
      </c>
      <c r="W12" s="68" t="s">
        <v>474</v>
      </c>
    </row>
    <row r="13" spans="1:23" ht="30" customHeight="1" x14ac:dyDescent="0.3">
      <c r="A13" s="64">
        <v>9</v>
      </c>
      <c r="B13" s="59" t="str">
        <f t="shared" si="1"/>
        <v>GR2893</v>
      </c>
      <c r="C13" s="50" t="str">
        <f t="shared" si="2"/>
        <v>Ghoghamba</v>
      </c>
      <c r="D13" s="50" t="str">
        <f t="shared" si="3"/>
        <v>FN25-26-03801</v>
      </c>
      <c r="E13" s="65">
        <v>46104</v>
      </c>
      <c r="F13" s="50" t="str">
        <f t="shared" si="4"/>
        <v>Mehulkumar Vijaybhai Pagi</v>
      </c>
      <c r="G13" s="50" t="str">
        <f t="shared" si="5"/>
        <v>SF0074231</v>
      </c>
      <c r="H13" s="50" t="str">
        <f t="shared" si="6"/>
        <v>Senior Credit Assistant</v>
      </c>
      <c r="I13" s="49">
        <v>60891</v>
      </c>
      <c r="J13" s="49" t="s">
        <v>444</v>
      </c>
      <c r="K13" s="49" t="s">
        <v>445</v>
      </c>
      <c r="L13" s="11">
        <v>358933799</v>
      </c>
      <c r="M13" s="66" t="s">
        <v>446</v>
      </c>
      <c r="N13" s="49">
        <v>65000</v>
      </c>
      <c r="O13" s="49">
        <v>3460</v>
      </c>
      <c r="P13" s="66" t="s">
        <v>132</v>
      </c>
      <c r="Q13" s="66">
        <v>46060</v>
      </c>
      <c r="R13" s="49">
        <v>3460</v>
      </c>
      <c r="S13" s="49">
        <v>0</v>
      </c>
      <c r="T13" s="49">
        <v>0</v>
      </c>
      <c r="U13" s="67">
        <f t="shared" si="0"/>
        <v>3460</v>
      </c>
      <c r="V13" s="42" t="s">
        <v>193</v>
      </c>
      <c r="W13" s="68" t="s">
        <v>474</v>
      </c>
    </row>
    <row r="14" spans="1:23" ht="30" customHeight="1" x14ac:dyDescent="0.3">
      <c r="A14" s="64">
        <v>10</v>
      </c>
      <c r="B14" s="59" t="str">
        <f t="shared" si="1"/>
        <v>GR2893</v>
      </c>
      <c r="C14" s="50" t="str">
        <f t="shared" si="2"/>
        <v>Ghoghamba</v>
      </c>
      <c r="D14" s="50" t="str">
        <f t="shared" si="3"/>
        <v>FN25-26-03801</v>
      </c>
      <c r="E14" s="65">
        <v>46104</v>
      </c>
      <c r="F14" s="50" t="str">
        <f t="shared" si="4"/>
        <v>Mehulkumar Vijaybhai Pagi</v>
      </c>
      <c r="G14" s="50" t="str">
        <f t="shared" si="5"/>
        <v>SF0074231</v>
      </c>
      <c r="H14" s="50" t="str">
        <f t="shared" si="6"/>
        <v>Senior Credit Assistant</v>
      </c>
      <c r="I14" s="49">
        <v>314988</v>
      </c>
      <c r="J14" s="49" t="s">
        <v>415</v>
      </c>
      <c r="K14" s="49" t="s">
        <v>416</v>
      </c>
      <c r="L14" s="11">
        <v>358008376</v>
      </c>
      <c r="M14" s="66" t="s">
        <v>417</v>
      </c>
      <c r="N14" s="49">
        <v>65000</v>
      </c>
      <c r="O14" s="49">
        <v>3440</v>
      </c>
      <c r="P14" s="66" t="s">
        <v>132</v>
      </c>
      <c r="Q14" s="66">
        <v>46063</v>
      </c>
      <c r="R14" s="49">
        <v>3440</v>
      </c>
      <c r="S14" s="49">
        <v>0</v>
      </c>
      <c r="T14" s="49">
        <v>0</v>
      </c>
      <c r="U14" s="67">
        <f t="shared" si="0"/>
        <v>3440</v>
      </c>
      <c r="V14" s="42" t="s">
        <v>193</v>
      </c>
      <c r="W14" s="68" t="s">
        <v>473</v>
      </c>
    </row>
    <row r="15" spans="1:23" ht="30" customHeight="1" x14ac:dyDescent="0.3">
      <c r="A15" s="64">
        <v>11</v>
      </c>
      <c r="B15" s="59" t="str">
        <f t="shared" si="1"/>
        <v>GR2893</v>
      </c>
      <c r="C15" s="50" t="str">
        <f t="shared" si="2"/>
        <v>Ghoghamba</v>
      </c>
      <c r="D15" s="50" t="str">
        <f t="shared" si="3"/>
        <v>FN25-26-03801</v>
      </c>
      <c r="E15" s="65">
        <v>46104</v>
      </c>
      <c r="F15" s="50" t="str">
        <f t="shared" si="4"/>
        <v>Mehulkumar Vijaybhai Pagi</v>
      </c>
      <c r="G15" s="50" t="str">
        <f t="shared" si="5"/>
        <v>SF0074231</v>
      </c>
      <c r="H15" s="50" t="str">
        <f t="shared" si="6"/>
        <v>Senior Credit Assistant</v>
      </c>
      <c r="I15" s="49">
        <v>60649</v>
      </c>
      <c r="J15" s="49" t="s">
        <v>479</v>
      </c>
      <c r="K15" s="49" t="s">
        <v>480</v>
      </c>
      <c r="L15" s="11">
        <v>352835125</v>
      </c>
      <c r="M15" s="66" t="s">
        <v>480</v>
      </c>
      <c r="N15" s="49" t="s">
        <v>481</v>
      </c>
      <c r="O15" s="49">
        <v>63000</v>
      </c>
      <c r="P15" s="66" t="s">
        <v>132</v>
      </c>
      <c r="Q15" s="66">
        <v>45875</v>
      </c>
      <c r="R15" s="49">
        <v>3360</v>
      </c>
      <c r="S15" s="49">
        <v>0</v>
      </c>
      <c r="T15" s="49">
        <v>0</v>
      </c>
      <c r="U15" s="67">
        <f t="shared" si="0"/>
        <v>3360</v>
      </c>
      <c r="V15" s="42" t="s">
        <v>193</v>
      </c>
      <c r="W15" s="68" t="s">
        <v>487</v>
      </c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2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876"/>
  <sheetViews>
    <sheetView showGridLines="0" topLeftCell="BL1" zoomScaleNormal="100" workbookViewId="0">
      <selection activeCell="BP5" sqref="BP5:BP26"/>
    </sheetView>
  </sheetViews>
  <sheetFormatPr defaultColWidth="0" defaultRowHeight="14.4" x14ac:dyDescent="0.3"/>
  <cols>
    <col min="1" max="1" width="12.109375" style="111" customWidth="1"/>
    <col min="2" max="2" width="5.109375" style="111" bestFit="1" customWidth="1"/>
    <col min="3" max="3" width="7" style="111" bestFit="1" customWidth="1"/>
    <col min="4" max="4" width="10.6640625" style="111" bestFit="1" customWidth="1"/>
    <col min="5" max="5" width="4.6640625" style="111" bestFit="1" customWidth="1"/>
    <col min="6" max="6" width="6.5546875" style="111" bestFit="1" customWidth="1"/>
    <col min="7" max="7" width="10.6640625" style="111" bestFit="1" customWidth="1"/>
    <col min="8" max="8" width="9" style="111" bestFit="1" customWidth="1"/>
    <col min="9" max="9" width="8" style="111" bestFit="1" customWidth="1"/>
    <col min="10" max="10" width="12" style="111" bestFit="1" customWidth="1"/>
    <col min="11" max="11" width="8.109375" style="111" bestFit="1" customWidth="1"/>
    <col min="12" max="12" width="10.109375" style="111" bestFit="1" customWidth="1"/>
    <col min="13" max="13" width="27.6640625" style="111" bestFit="1" customWidth="1"/>
    <col min="14" max="14" width="8.33203125" style="111" bestFit="1" customWidth="1"/>
    <col min="15" max="15" width="15.109375" style="111" bestFit="1" customWidth="1"/>
    <col min="16" max="16" width="7.88671875" style="111" bestFit="1" customWidth="1"/>
    <col min="17" max="17" width="32.6640625" style="111" bestFit="1" customWidth="1"/>
    <col min="18" max="18" width="12.88671875" style="111" bestFit="1" customWidth="1"/>
    <col min="19" max="20" width="11.33203125" style="111" bestFit="1" customWidth="1"/>
    <col min="21" max="21" width="8.44140625" style="111" bestFit="1" customWidth="1"/>
    <col min="22" max="22" width="7.109375" style="111" bestFit="1" customWidth="1"/>
    <col min="23" max="23" width="8.109375" style="111" bestFit="1" customWidth="1"/>
    <col min="24" max="24" width="24.109375" style="111" bestFit="1" customWidth="1"/>
    <col min="25" max="25" width="10" style="111" bestFit="1" customWidth="1"/>
    <col min="26" max="26" width="31.44140625" style="111" bestFit="1" customWidth="1"/>
    <col min="27" max="27" width="11.6640625" style="111" bestFit="1" customWidth="1"/>
    <col min="28" max="28" width="11.5546875" style="111" bestFit="1" customWidth="1"/>
    <col min="29" max="29" width="17.88671875" style="111" bestFit="1" customWidth="1"/>
    <col min="30" max="30" width="15" style="111" bestFit="1" customWidth="1"/>
    <col min="31" max="31" width="9.109375" style="111" bestFit="1" customWidth="1"/>
    <col min="32" max="32" width="7.6640625" style="111" bestFit="1" customWidth="1"/>
    <col min="33" max="33" width="18.5546875" style="111" bestFit="1" customWidth="1"/>
    <col min="34" max="34" width="13.44140625" style="111" bestFit="1" customWidth="1"/>
    <col min="35" max="35" width="18.109375" style="111" bestFit="1" customWidth="1"/>
    <col min="36" max="36" width="14.44140625" style="111" bestFit="1" customWidth="1"/>
    <col min="37" max="37" width="16.5546875" style="111" bestFit="1" customWidth="1"/>
    <col min="38" max="38" width="14.109375" style="111" bestFit="1" customWidth="1"/>
    <col min="39" max="39" width="15.88671875" style="111" bestFit="1" customWidth="1"/>
    <col min="40" max="40" width="15.5546875" style="111" bestFit="1" customWidth="1"/>
    <col min="41" max="41" width="13.109375" style="111" bestFit="1" customWidth="1"/>
    <col min="42" max="42" width="17.88671875" style="111" bestFit="1" customWidth="1"/>
    <col min="43" max="43" width="17.5546875" style="111" bestFit="1" customWidth="1"/>
    <col min="44" max="44" width="15" style="111" bestFit="1" customWidth="1"/>
    <col min="45" max="45" width="12" style="111" bestFit="1" customWidth="1"/>
    <col min="46" max="46" width="11" style="111" bestFit="1" customWidth="1"/>
    <col min="47" max="47" width="12.6640625" style="111" bestFit="1" customWidth="1"/>
    <col min="48" max="48" width="19.33203125" style="111" bestFit="1" customWidth="1"/>
    <col min="49" max="49" width="7.33203125" style="111" bestFit="1" customWidth="1"/>
    <col min="50" max="50" width="12" style="111" bestFit="1" customWidth="1"/>
    <col min="51" max="51" width="18.6640625" style="111" bestFit="1" customWidth="1"/>
    <col min="52" max="52" width="14.44140625" style="111" bestFit="1" customWidth="1"/>
    <col min="53" max="53" width="17.6640625" style="111" bestFit="1" customWidth="1"/>
    <col min="54" max="54" width="10" style="111" bestFit="1" customWidth="1"/>
    <col min="55" max="55" width="9.109375" style="111" bestFit="1" customWidth="1"/>
    <col min="56" max="56" width="12.5546875" style="111" customWidth="1"/>
    <col min="57" max="57" width="11.6640625" style="111" bestFit="1" customWidth="1"/>
    <col min="58" max="58" width="13.88671875" style="111" bestFit="1" customWidth="1"/>
    <col min="59" max="59" width="21.88671875" style="111" bestFit="1" customWidth="1"/>
    <col min="60" max="60" width="20.5546875" style="111" bestFit="1" customWidth="1"/>
    <col min="61" max="61" width="30.109375" style="111" bestFit="1" customWidth="1"/>
    <col min="62" max="62" width="28.44140625" style="111" bestFit="1" customWidth="1"/>
    <col min="63" max="63" width="18.6640625" style="107" bestFit="1" customWidth="1"/>
    <col min="64" max="64" width="19.6640625" style="107" bestFit="1" customWidth="1"/>
    <col min="65" max="65" width="21.109375" style="108" bestFit="1" customWidth="1"/>
    <col min="66" max="66" width="19.88671875" style="109" bestFit="1" customWidth="1"/>
    <col min="67" max="67" width="24.109375" style="110" bestFit="1" customWidth="1"/>
    <col min="68" max="68" width="16.6640625" style="111" bestFit="1" customWidth="1"/>
    <col min="69" max="69" width="19" style="107" bestFit="1" customWidth="1"/>
    <col min="70" max="70" width="62.33203125" style="111" customWidth="1"/>
    <col min="71" max="71" width="8.6640625" style="111" customWidth="1"/>
    <col min="72" max="16384" width="8.6640625" style="111" hidden="1"/>
  </cols>
  <sheetData>
    <row r="1" spans="1:71" x14ac:dyDescent="0.3">
      <c r="A1" s="117" t="s">
        <v>449</v>
      </c>
      <c r="B1" s="118"/>
      <c r="C1" s="118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98"/>
      <c r="BM1" s="99"/>
      <c r="BN1" s="119"/>
      <c r="BO1" s="119"/>
      <c r="BP1" s="119"/>
      <c r="BQ1" s="119"/>
      <c r="BR1" s="119"/>
    </row>
    <row r="2" spans="1:71" x14ac:dyDescent="0.3">
      <c r="A2" s="117" t="s">
        <v>450</v>
      </c>
      <c r="B2" s="118"/>
      <c r="C2" s="118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98"/>
      <c r="BM2" s="99"/>
      <c r="BN2" s="119"/>
      <c r="BO2" s="119"/>
      <c r="BP2" s="119"/>
      <c r="BQ2" s="119"/>
      <c r="BR2" s="119"/>
    </row>
    <row r="3" spans="1:71" x14ac:dyDescent="0.3">
      <c r="A3" s="117" t="s">
        <v>204</v>
      </c>
      <c r="B3" s="118"/>
      <c r="C3" s="118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24" t="s">
        <v>229</v>
      </c>
      <c r="BH3" s="124" t="s">
        <v>231</v>
      </c>
      <c r="BI3" s="119"/>
      <c r="BJ3" s="119"/>
      <c r="BK3" s="119"/>
      <c r="BL3" s="98"/>
      <c r="BM3" s="99"/>
      <c r="BN3" s="119"/>
      <c r="BO3" s="119"/>
      <c r="BP3" s="119"/>
      <c r="BQ3" s="124" t="s">
        <v>229</v>
      </c>
      <c r="BR3" s="124" t="s">
        <v>231</v>
      </c>
    </row>
    <row r="4" spans="1:71" x14ac:dyDescent="0.3">
      <c r="A4" s="112" t="s">
        <v>216</v>
      </c>
      <c r="B4" s="112" t="s">
        <v>5</v>
      </c>
      <c r="C4" s="112" t="s">
        <v>4</v>
      </c>
      <c r="D4" s="112" t="s">
        <v>66</v>
      </c>
      <c r="E4" s="112" t="s">
        <v>65</v>
      </c>
      <c r="F4" s="112" t="s">
        <v>20</v>
      </c>
      <c r="G4" s="112" t="s">
        <v>1</v>
      </c>
      <c r="H4" s="112" t="s">
        <v>217</v>
      </c>
      <c r="I4" s="112" t="s">
        <v>21</v>
      </c>
      <c r="J4" s="112" t="s">
        <v>218</v>
      </c>
      <c r="K4" s="112" t="s">
        <v>22</v>
      </c>
      <c r="L4" s="112" t="s">
        <v>23</v>
      </c>
      <c r="M4" s="112" t="s">
        <v>24</v>
      </c>
      <c r="N4" s="112" t="s">
        <v>25</v>
      </c>
      <c r="O4" s="112" t="s">
        <v>10</v>
      </c>
      <c r="P4" s="112" t="s">
        <v>26</v>
      </c>
      <c r="Q4" s="112" t="s">
        <v>27</v>
      </c>
      <c r="R4" s="112" t="s">
        <v>28</v>
      </c>
      <c r="S4" s="112" t="s">
        <v>219</v>
      </c>
      <c r="T4" s="112" t="s">
        <v>220</v>
      </c>
      <c r="U4" s="112" t="s">
        <v>29</v>
      </c>
      <c r="V4" s="112" t="s">
        <v>30</v>
      </c>
      <c r="W4" s="112" t="s">
        <v>31</v>
      </c>
      <c r="X4" s="112" t="s">
        <v>32</v>
      </c>
      <c r="Y4" s="112" t="s">
        <v>33</v>
      </c>
      <c r="Z4" s="112" t="s">
        <v>34</v>
      </c>
      <c r="AA4" s="112" t="s">
        <v>35</v>
      </c>
      <c r="AB4" s="112" t="s">
        <v>36</v>
      </c>
      <c r="AC4" s="112" t="s">
        <v>37</v>
      </c>
      <c r="AD4" s="112" t="s">
        <v>38</v>
      </c>
      <c r="AE4" s="112" t="s">
        <v>39</v>
      </c>
      <c r="AF4" s="112" t="s">
        <v>221</v>
      </c>
      <c r="AG4" s="112" t="s">
        <v>222</v>
      </c>
      <c r="AH4" s="112" t="s">
        <v>223</v>
      </c>
      <c r="AI4" s="112" t="s">
        <v>40</v>
      </c>
      <c r="AJ4" s="112" t="s">
        <v>41</v>
      </c>
      <c r="AK4" s="112" t="s">
        <v>42</v>
      </c>
      <c r="AL4" s="112" t="s">
        <v>43</v>
      </c>
      <c r="AM4" s="112" t="s">
        <v>224</v>
      </c>
      <c r="AN4" s="112" t="s">
        <v>44</v>
      </c>
      <c r="AO4" s="112" t="s">
        <v>45</v>
      </c>
      <c r="AP4" s="112" t="s">
        <v>225</v>
      </c>
      <c r="AQ4" s="112" t="s">
        <v>226</v>
      </c>
      <c r="AR4" s="112" t="s">
        <v>46</v>
      </c>
      <c r="AS4" s="112" t="s">
        <v>47</v>
      </c>
      <c r="AT4" s="112" t="s">
        <v>48</v>
      </c>
      <c r="AU4" s="112" t="s">
        <v>49</v>
      </c>
      <c r="AV4" s="112" t="s">
        <v>227</v>
      </c>
      <c r="AW4" s="112" t="s">
        <v>50</v>
      </c>
      <c r="AX4" s="112" t="s">
        <v>51</v>
      </c>
      <c r="AY4" s="112" t="s">
        <v>52</v>
      </c>
      <c r="AZ4" s="112" t="s">
        <v>53</v>
      </c>
      <c r="BA4" s="112" t="s">
        <v>54</v>
      </c>
      <c r="BB4" s="112" t="s">
        <v>55</v>
      </c>
      <c r="BC4" s="112" t="s">
        <v>56</v>
      </c>
      <c r="BD4" s="112" t="s">
        <v>57</v>
      </c>
      <c r="BE4" s="113" t="s">
        <v>58</v>
      </c>
      <c r="BF4" s="112" t="s">
        <v>228</v>
      </c>
      <c r="BG4" s="114" t="s">
        <v>129</v>
      </c>
      <c r="BH4" s="115" t="s">
        <v>239</v>
      </c>
      <c r="BI4" s="115" t="s">
        <v>240</v>
      </c>
      <c r="BJ4" s="115" t="s">
        <v>241</v>
      </c>
      <c r="BK4" s="115" t="s">
        <v>107</v>
      </c>
      <c r="BL4" s="116" t="s">
        <v>189</v>
      </c>
      <c r="BM4" s="115" t="s">
        <v>63</v>
      </c>
      <c r="BN4" s="115" t="s">
        <v>262</v>
      </c>
      <c r="BO4" s="115" t="s">
        <v>62</v>
      </c>
      <c r="BP4" s="115" t="s">
        <v>188</v>
      </c>
      <c r="BQ4" s="115" t="s">
        <v>93</v>
      </c>
      <c r="BR4" s="115" t="s">
        <v>187</v>
      </c>
    </row>
    <row r="5" spans="1:71" ht="41.4" x14ac:dyDescent="0.3">
      <c r="A5" s="129">
        <v>1</v>
      </c>
      <c r="B5" s="129" t="s">
        <v>247</v>
      </c>
      <c r="C5" s="129" t="s">
        <v>248</v>
      </c>
      <c r="D5" s="129" t="s">
        <v>249</v>
      </c>
      <c r="E5" s="129" t="s">
        <v>269</v>
      </c>
      <c r="F5" s="129" t="s">
        <v>269</v>
      </c>
      <c r="G5" s="129" t="s">
        <v>270</v>
      </c>
      <c r="H5" s="129" t="s">
        <v>271</v>
      </c>
      <c r="I5" s="129">
        <v>39817</v>
      </c>
      <c r="J5" s="129" t="s">
        <v>288</v>
      </c>
      <c r="K5" s="129">
        <v>39817</v>
      </c>
      <c r="L5" s="129" t="s">
        <v>289</v>
      </c>
      <c r="M5" s="129" t="s">
        <v>290</v>
      </c>
      <c r="N5" s="129">
        <v>366021</v>
      </c>
      <c r="O5" s="129" t="s">
        <v>401</v>
      </c>
      <c r="P5" s="129">
        <v>530362</v>
      </c>
      <c r="Q5" s="129" t="s">
        <v>402</v>
      </c>
      <c r="R5" s="129" t="s">
        <v>250</v>
      </c>
      <c r="S5" s="129" t="s">
        <v>403</v>
      </c>
      <c r="T5" s="129" t="s">
        <v>403</v>
      </c>
      <c r="U5" s="129" t="s">
        <v>294</v>
      </c>
      <c r="V5" s="129" t="s">
        <v>295</v>
      </c>
      <c r="W5" s="129">
        <v>0</v>
      </c>
      <c r="X5" s="129" t="s">
        <v>390</v>
      </c>
      <c r="Y5" s="129">
        <v>357911369</v>
      </c>
      <c r="Z5" s="130" t="s">
        <v>404</v>
      </c>
      <c r="AA5" s="129" t="s">
        <v>330</v>
      </c>
      <c r="AB5" s="131">
        <v>65000</v>
      </c>
      <c r="AC5" s="129" t="s">
        <v>281</v>
      </c>
      <c r="AD5" s="129">
        <v>24</v>
      </c>
      <c r="AE5" s="129" t="s">
        <v>257</v>
      </c>
      <c r="AF5" s="129" t="s">
        <v>405</v>
      </c>
      <c r="AG5" s="129" t="s">
        <v>406</v>
      </c>
      <c r="AH5" s="129" t="s">
        <v>254</v>
      </c>
      <c r="AI5" s="129" t="s">
        <v>407</v>
      </c>
      <c r="AJ5" s="131">
        <v>3470</v>
      </c>
      <c r="AK5" s="131">
        <v>3470</v>
      </c>
      <c r="AL5" s="129" t="s">
        <v>408</v>
      </c>
      <c r="AM5" s="131">
        <v>39551.230000000003</v>
      </c>
      <c r="AN5" s="131">
        <v>15968.77</v>
      </c>
      <c r="AO5" s="131">
        <v>55520</v>
      </c>
      <c r="AP5" s="131">
        <v>25448.77</v>
      </c>
      <c r="AQ5" s="131">
        <v>2499.23</v>
      </c>
      <c r="AR5" s="131">
        <v>27948</v>
      </c>
      <c r="AS5" s="131">
        <v>8991.75</v>
      </c>
      <c r="AT5" s="131">
        <v>1418.25</v>
      </c>
      <c r="AU5" s="131">
        <v>10410</v>
      </c>
      <c r="AV5" s="129">
        <v>19</v>
      </c>
      <c r="AW5" s="129">
        <v>1936</v>
      </c>
      <c r="AX5" s="94"/>
      <c r="AY5" s="94"/>
      <c r="AZ5" s="94"/>
      <c r="BA5" s="94"/>
      <c r="BB5" s="129" t="s">
        <v>261</v>
      </c>
      <c r="BC5" s="94"/>
      <c r="BD5" s="129" t="s">
        <v>268</v>
      </c>
      <c r="BE5" s="131">
        <v>29975</v>
      </c>
      <c r="BF5" s="129" t="s">
        <v>403</v>
      </c>
      <c r="BG5" s="94"/>
      <c r="BH5" s="93" t="s">
        <v>260</v>
      </c>
      <c r="BI5" s="92" t="s">
        <v>104</v>
      </c>
      <c r="BJ5" s="93">
        <v>46104</v>
      </c>
      <c r="BK5" s="92"/>
      <c r="BL5" s="92" t="s">
        <v>108</v>
      </c>
      <c r="BM5" s="92" t="s">
        <v>113</v>
      </c>
      <c r="BN5" s="95" t="s">
        <v>191</v>
      </c>
      <c r="BO5" s="94" t="s">
        <v>233</v>
      </c>
      <c r="BP5" s="94">
        <v>6940</v>
      </c>
      <c r="BQ5" s="42" t="s">
        <v>193</v>
      </c>
      <c r="BR5" s="126" t="s">
        <v>475</v>
      </c>
    </row>
    <row r="6" spans="1:71" ht="27.6" x14ac:dyDescent="0.3">
      <c r="A6" s="129">
        <v>2</v>
      </c>
      <c r="B6" s="129" t="s">
        <v>247</v>
      </c>
      <c r="C6" s="129" t="s">
        <v>248</v>
      </c>
      <c r="D6" s="129" t="s">
        <v>249</v>
      </c>
      <c r="E6" s="129" t="s">
        <v>269</v>
      </c>
      <c r="F6" s="129" t="s">
        <v>269</v>
      </c>
      <c r="G6" s="129" t="s">
        <v>270</v>
      </c>
      <c r="H6" s="129" t="s">
        <v>271</v>
      </c>
      <c r="I6" s="129">
        <v>39756</v>
      </c>
      <c r="J6" s="129" t="s">
        <v>331</v>
      </c>
      <c r="K6" s="129">
        <v>39756</v>
      </c>
      <c r="L6" s="129" t="s">
        <v>289</v>
      </c>
      <c r="M6" s="129" t="s">
        <v>290</v>
      </c>
      <c r="N6" s="129">
        <v>314988</v>
      </c>
      <c r="O6" s="129" t="s">
        <v>393</v>
      </c>
      <c r="P6" s="129">
        <v>571749</v>
      </c>
      <c r="Q6" s="129" t="s">
        <v>394</v>
      </c>
      <c r="R6" s="129" t="s">
        <v>250</v>
      </c>
      <c r="S6" s="129" t="s">
        <v>395</v>
      </c>
      <c r="T6" s="129" t="s">
        <v>395</v>
      </c>
      <c r="U6" s="129" t="s">
        <v>294</v>
      </c>
      <c r="V6" s="129" t="s">
        <v>252</v>
      </c>
      <c r="W6" s="129">
        <v>0</v>
      </c>
      <c r="X6" s="129" t="s">
        <v>390</v>
      </c>
      <c r="Y6" s="129">
        <v>356943871</v>
      </c>
      <c r="Z6" s="130" t="s">
        <v>396</v>
      </c>
      <c r="AA6" s="129" t="s">
        <v>397</v>
      </c>
      <c r="AB6" s="131">
        <v>65000</v>
      </c>
      <c r="AC6" s="129" t="s">
        <v>337</v>
      </c>
      <c r="AD6" s="129">
        <v>24</v>
      </c>
      <c r="AE6" s="129" t="s">
        <v>257</v>
      </c>
      <c r="AF6" s="129" t="s">
        <v>398</v>
      </c>
      <c r="AG6" s="129" t="s">
        <v>399</v>
      </c>
      <c r="AH6" s="129" t="s">
        <v>254</v>
      </c>
      <c r="AI6" s="129" t="s">
        <v>400</v>
      </c>
      <c r="AJ6" s="131">
        <v>3470</v>
      </c>
      <c r="AK6" s="131">
        <v>3470</v>
      </c>
      <c r="AL6" s="129" t="s">
        <v>379</v>
      </c>
      <c r="AM6" s="131">
        <v>47703.02</v>
      </c>
      <c r="AN6" s="131">
        <v>18226.98</v>
      </c>
      <c r="AO6" s="131">
        <v>65930</v>
      </c>
      <c r="AP6" s="131">
        <v>17296.98</v>
      </c>
      <c r="AQ6" s="131">
        <v>1100.02</v>
      </c>
      <c r="AR6" s="131">
        <v>18397</v>
      </c>
      <c r="AS6" s="131">
        <v>6336.74</v>
      </c>
      <c r="AT6" s="131">
        <v>603.26</v>
      </c>
      <c r="AU6" s="131">
        <v>6940</v>
      </c>
      <c r="AV6" s="129">
        <v>21</v>
      </c>
      <c r="AW6" s="129">
        <v>2020</v>
      </c>
      <c r="AX6" s="94"/>
      <c r="AY6" s="94"/>
      <c r="AZ6" s="94"/>
      <c r="BA6" s="94"/>
      <c r="BB6" s="129" t="s">
        <v>261</v>
      </c>
      <c r="BC6" s="94"/>
      <c r="BD6" s="129" t="s">
        <v>268</v>
      </c>
      <c r="BE6" s="131">
        <v>29975</v>
      </c>
      <c r="BF6" s="129" t="s">
        <v>395</v>
      </c>
      <c r="BG6" s="94"/>
      <c r="BH6" s="93" t="s">
        <v>260</v>
      </c>
      <c r="BI6" s="92" t="s">
        <v>104</v>
      </c>
      <c r="BJ6" s="93">
        <v>46104</v>
      </c>
      <c r="BK6" s="92"/>
      <c r="BL6" s="92" t="s">
        <v>108</v>
      </c>
      <c r="BM6" s="92" t="s">
        <v>113</v>
      </c>
      <c r="BN6" s="95" t="s">
        <v>191</v>
      </c>
      <c r="BO6" s="94" t="s">
        <v>233</v>
      </c>
      <c r="BP6" s="94">
        <v>3470</v>
      </c>
      <c r="BQ6" s="42" t="s">
        <v>193</v>
      </c>
      <c r="BR6" s="126" t="s">
        <v>468</v>
      </c>
    </row>
    <row r="7" spans="1:71" ht="27.6" x14ac:dyDescent="0.3">
      <c r="A7" s="129">
        <v>3</v>
      </c>
      <c r="B7" s="129" t="s">
        <v>247</v>
      </c>
      <c r="C7" s="129" t="s">
        <v>248</v>
      </c>
      <c r="D7" s="129" t="s">
        <v>249</v>
      </c>
      <c r="E7" s="129" t="s">
        <v>269</v>
      </c>
      <c r="F7" s="129" t="s">
        <v>269</v>
      </c>
      <c r="G7" s="129" t="s">
        <v>270</v>
      </c>
      <c r="H7" s="129" t="s">
        <v>271</v>
      </c>
      <c r="I7" s="129">
        <v>39754</v>
      </c>
      <c r="J7" s="129" t="s">
        <v>459</v>
      </c>
      <c r="K7" s="129">
        <v>39754</v>
      </c>
      <c r="L7" s="129" t="s">
        <v>289</v>
      </c>
      <c r="M7" s="129" t="s">
        <v>290</v>
      </c>
      <c r="N7" s="129">
        <v>60830</v>
      </c>
      <c r="O7" s="129" t="s">
        <v>460</v>
      </c>
      <c r="P7" s="129">
        <v>595267</v>
      </c>
      <c r="Q7" s="129" t="s">
        <v>461</v>
      </c>
      <c r="R7" s="129" t="s">
        <v>250</v>
      </c>
      <c r="S7" s="129" t="s">
        <v>462</v>
      </c>
      <c r="T7" s="129" t="s">
        <v>462</v>
      </c>
      <c r="U7" s="129" t="s">
        <v>278</v>
      </c>
      <c r="V7" s="129" t="s">
        <v>252</v>
      </c>
      <c r="W7" s="129">
        <v>0</v>
      </c>
      <c r="X7" s="129" t="s">
        <v>390</v>
      </c>
      <c r="Y7" s="129">
        <v>357935727</v>
      </c>
      <c r="Z7" s="130" t="s">
        <v>463</v>
      </c>
      <c r="AA7" s="129" t="s">
        <v>410</v>
      </c>
      <c r="AB7" s="131">
        <v>65000</v>
      </c>
      <c r="AC7" s="129" t="s">
        <v>326</v>
      </c>
      <c r="AD7" s="129">
        <v>24</v>
      </c>
      <c r="AE7" s="129" t="s">
        <v>257</v>
      </c>
      <c r="AF7" s="129" t="s">
        <v>464</v>
      </c>
      <c r="AG7" s="129" t="s">
        <v>465</v>
      </c>
      <c r="AH7" s="129" t="s">
        <v>254</v>
      </c>
      <c r="AI7" s="129" t="s">
        <v>466</v>
      </c>
      <c r="AJ7" s="131">
        <v>3470</v>
      </c>
      <c r="AK7" s="131">
        <v>3470</v>
      </c>
      <c r="AL7" s="135">
        <v>46077</v>
      </c>
      <c r="AM7" s="131">
        <v>0</v>
      </c>
      <c r="AN7" s="131">
        <v>0</v>
      </c>
      <c r="AO7" s="131">
        <v>0</v>
      </c>
      <c r="AP7" s="131">
        <v>0</v>
      </c>
      <c r="AQ7" s="131">
        <v>0</v>
      </c>
      <c r="AR7" s="131">
        <v>0</v>
      </c>
      <c r="AS7" s="131">
        <v>0</v>
      </c>
      <c r="AT7" s="131">
        <v>0</v>
      </c>
      <c r="AU7" s="131">
        <v>0</v>
      </c>
      <c r="AV7" s="129">
        <v>18</v>
      </c>
      <c r="AW7" s="132">
        <v>0</v>
      </c>
      <c r="AX7" s="94"/>
      <c r="AY7" s="94"/>
      <c r="AZ7" s="94"/>
      <c r="BA7" s="94"/>
      <c r="BB7" s="133" t="s">
        <v>467</v>
      </c>
      <c r="BC7" s="94"/>
      <c r="BD7" s="133"/>
      <c r="BE7" s="131">
        <v>0</v>
      </c>
      <c r="BF7" s="129" t="s">
        <v>462</v>
      </c>
      <c r="BG7" s="94"/>
      <c r="BH7" s="93" t="s">
        <v>260</v>
      </c>
      <c r="BI7" s="92" t="s">
        <v>104</v>
      </c>
      <c r="BJ7" s="93">
        <v>46104</v>
      </c>
      <c r="BK7" s="92"/>
      <c r="BL7" s="92" t="s">
        <v>108</v>
      </c>
      <c r="BM7" s="92" t="s">
        <v>113</v>
      </c>
      <c r="BN7" s="95" t="s">
        <v>191</v>
      </c>
      <c r="BO7" s="94" t="s">
        <v>233</v>
      </c>
      <c r="BP7" s="94">
        <v>3470</v>
      </c>
      <c r="BQ7" s="42" t="s">
        <v>193</v>
      </c>
      <c r="BR7" s="126" t="s">
        <v>468</v>
      </c>
    </row>
    <row r="8" spans="1:71" ht="27.6" x14ac:dyDescent="0.3">
      <c r="A8" s="129">
        <v>4</v>
      </c>
      <c r="B8" s="129" t="s">
        <v>247</v>
      </c>
      <c r="C8" s="129" t="s">
        <v>248</v>
      </c>
      <c r="D8" s="129" t="s">
        <v>249</v>
      </c>
      <c r="E8" s="129" t="s">
        <v>269</v>
      </c>
      <c r="F8" s="129" t="s">
        <v>269</v>
      </c>
      <c r="G8" s="129" t="s">
        <v>270</v>
      </c>
      <c r="H8" s="129" t="s">
        <v>271</v>
      </c>
      <c r="I8" s="129">
        <v>39756</v>
      </c>
      <c r="J8" s="129" t="s">
        <v>331</v>
      </c>
      <c r="K8" s="129">
        <v>39756</v>
      </c>
      <c r="L8" s="129" t="s">
        <v>289</v>
      </c>
      <c r="M8" s="129" t="s">
        <v>290</v>
      </c>
      <c r="N8" s="129">
        <v>314988</v>
      </c>
      <c r="O8" s="129" t="s">
        <v>393</v>
      </c>
      <c r="P8" s="129">
        <v>571749</v>
      </c>
      <c r="Q8" s="129" t="s">
        <v>394</v>
      </c>
      <c r="R8" s="129" t="s">
        <v>250</v>
      </c>
      <c r="S8" s="129" t="s">
        <v>422</v>
      </c>
      <c r="T8" s="129" t="s">
        <v>422</v>
      </c>
      <c r="U8" s="129" t="s">
        <v>251</v>
      </c>
      <c r="V8" s="129" t="s">
        <v>252</v>
      </c>
      <c r="W8" s="129">
        <v>0</v>
      </c>
      <c r="X8" s="129" t="s">
        <v>390</v>
      </c>
      <c r="Y8" s="129">
        <v>358318127</v>
      </c>
      <c r="Z8" s="130" t="s">
        <v>423</v>
      </c>
      <c r="AA8" s="129" t="s">
        <v>424</v>
      </c>
      <c r="AB8" s="131">
        <v>65000</v>
      </c>
      <c r="AC8" s="129" t="s">
        <v>337</v>
      </c>
      <c r="AD8" s="129">
        <v>24</v>
      </c>
      <c r="AE8" s="129" t="s">
        <v>257</v>
      </c>
      <c r="AF8" s="129" t="s">
        <v>398</v>
      </c>
      <c r="AG8" s="129" t="s">
        <v>399</v>
      </c>
      <c r="AH8" s="129" t="s">
        <v>254</v>
      </c>
      <c r="AI8" s="129" t="s">
        <v>425</v>
      </c>
      <c r="AJ8" s="131">
        <v>3460</v>
      </c>
      <c r="AK8" s="131">
        <v>3460</v>
      </c>
      <c r="AL8" s="129" t="s">
        <v>421</v>
      </c>
      <c r="AM8" s="131">
        <v>42053.39</v>
      </c>
      <c r="AN8" s="131">
        <v>16766.61</v>
      </c>
      <c r="AO8" s="131">
        <v>58820</v>
      </c>
      <c r="AP8" s="131">
        <v>22946.61</v>
      </c>
      <c r="AQ8" s="131">
        <v>1981.39</v>
      </c>
      <c r="AR8" s="131">
        <v>24928</v>
      </c>
      <c r="AS8" s="131">
        <v>3024.33</v>
      </c>
      <c r="AT8" s="131">
        <v>435.67</v>
      </c>
      <c r="AU8" s="131">
        <v>3460</v>
      </c>
      <c r="AV8" s="129">
        <v>18</v>
      </c>
      <c r="AW8" s="129">
        <v>1629</v>
      </c>
      <c r="AX8" s="94"/>
      <c r="AY8" s="94"/>
      <c r="AZ8" s="94"/>
      <c r="BA8" s="94"/>
      <c r="BB8" s="129" t="s">
        <v>261</v>
      </c>
      <c r="BC8" s="94"/>
      <c r="BD8" s="129" t="s">
        <v>268</v>
      </c>
      <c r="BE8" s="131">
        <v>36302</v>
      </c>
      <c r="BF8" s="129" t="s">
        <v>422</v>
      </c>
      <c r="BG8" s="94"/>
      <c r="BH8" s="93" t="s">
        <v>260</v>
      </c>
      <c r="BI8" s="92" t="s">
        <v>104</v>
      </c>
      <c r="BJ8" s="93">
        <v>46104</v>
      </c>
      <c r="BK8" s="92"/>
      <c r="BL8" s="92" t="s">
        <v>108</v>
      </c>
      <c r="BM8" s="92" t="s">
        <v>113</v>
      </c>
      <c r="BN8" s="95" t="s">
        <v>191</v>
      </c>
      <c r="BO8" s="94" t="s">
        <v>233</v>
      </c>
      <c r="BP8" s="94">
        <v>3460</v>
      </c>
      <c r="BQ8" s="42" t="s">
        <v>193</v>
      </c>
      <c r="BR8" s="126" t="s">
        <v>474</v>
      </c>
    </row>
    <row r="9" spans="1:71" ht="27.6" x14ac:dyDescent="0.3">
      <c r="A9" s="129">
        <v>5</v>
      </c>
      <c r="B9" s="129" t="s">
        <v>247</v>
      </c>
      <c r="C9" s="129" t="s">
        <v>248</v>
      </c>
      <c r="D9" s="129" t="s">
        <v>249</v>
      </c>
      <c r="E9" s="129" t="s">
        <v>269</v>
      </c>
      <c r="F9" s="129" t="s">
        <v>269</v>
      </c>
      <c r="G9" s="129" t="s">
        <v>270</v>
      </c>
      <c r="H9" s="129" t="s">
        <v>271</v>
      </c>
      <c r="I9" s="129">
        <v>39849</v>
      </c>
      <c r="J9" s="129" t="s">
        <v>303</v>
      </c>
      <c r="K9" s="129">
        <v>39849</v>
      </c>
      <c r="L9" s="129" t="s">
        <v>289</v>
      </c>
      <c r="M9" s="129" t="s">
        <v>290</v>
      </c>
      <c r="N9" s="129">
        <v>60891</v>
      </c>
      <c r="O9" s="129" t="s">
        <v>304</v>
      </c>
      <c r="P9" s="129">
        <v>527160</v>
      </c>
      <c r="Q9" s="129" t="s">
        <v>443</v>
      </c>
      <c r="R9" s="129" t="s">
        <v>250</v>
      </c>
      <c r="S9" s="129" t="s">
        <v>444</v>
      </c>
      <c r="T9" s="129" t="s">
        <v>444</v>
      </c>
      <c r="U9" s="129" t="s">
        <v>278</v>
      </c>
      <c r="V9" s="129" t="s">
        <v>252</v>
      </c>
      <c r="W9" s="129">
        <v>0</v>
      </c>
      <c r="X9" s="129" t="s">
        <v>259</v>
      </c>
      <c r="Y9" s="129">
        <v>358933799</v>
      </c>
      <c r="Z9" s="130" t="s">
        <v>445</v>
      </c>
      <c r="AA9" s="129" t="s">
        <v>446</v>
      </c>
      <c r="AB9" s="131">
        <v>65000</v>
      </c>
      <c r="AC9" s="129" t="s">
        <v>281</v>
      </c>
      <c r="AD9" s="129">
        <v>24</v>
      </c>
      <c r="AE9" s="129" t="s">
        <v>257</v>
      </c>
      <c r="AF9" s="129" t="s">
        <v>405</v>
      </c>
      <c r="AG9" s="129" t="s">
        <v>406</v>
      </c>
      <c r="AH9" s="129" t="s">
        <v>254</v>
      </c>
      <c r="AI9" s="129" t="s">
        <v>447</v>
      </c>
      <c r="AJ9" s="131">
        <v>3460</v>
      </c>
      <c r="AK9" s="131">
        <v>3460</v>
      </c>
      <c r="AL9" s="129" t="s">
        <v>448</v>
      </c>
      <c r="AM9" s="131">
        <v>37397.019999999997</v>
      </c>
      <c r="AN9" s="131">
        <v>14502.98</v>
      </c>
      <c r="AO9" s="131">
        <v>51900</v>
      </c>
      <c r="AP9" s="131">
        <v>27602.98</v>
      </c>
      <c r="AQ9" s="131">
        <v>2879.02</v>
      </c>
      <c r="AR9" s="131">
        <v>30482</v>
      </c>
      <c r="AS9" s="131">
        <v>2935.92</v>
      </c>
      <c r="AT9" s="131">
        <v>524.08000000000004</v>
      </c>
      <c r="AU9" s="131">
        <v>3460</v>
      </c>
      <c r="AV9" s="129">
        <v>16</v>
      </c>
      <c r="AW9" s="129">
        <v>1629</v>
      </c>
      <c r="AX9" s="92"/>
      <c r="AY9" s="92"/>
      <c r="AZ9" s="92"/>
      <c r="BA9" s="92"/>
      <c r="BB9" s="129" t="s">
        <v>261</v>
      </c>
      <c r="BC9" s="92"/>
      <c r="BD9" s="129" t="s">
        <v>268</v>
      </c>
      <c r="BE9" s="131">
        <v>36302</v>
      </c>
      <c r="BF9" s="129" t="s">
        <v>444</v>
      </c>
      <c r="BG9" s="94"/>
      <c r="BH9" s="93" t="s">
        <v>260</v>
      </c>
      <c r="BI9" s="92" t="s">
        <v>104</v>
      </c>
      <c r="BJ9" s="93">
        <v>46104</v>
      </c>
      <c r="BK9" s="92"/>
      <c r="BL9" s="92" t="s">
        <v>108</v>
      </c>
      <c r="BM9" s="92" t="s">
        <v>113</v>
      </c>
      <c r="BN9" s="95" t="s">
        <v>191</v>
      </c>
      <c r="BO9" s="94" t="s">
        <v>233</v>
      </c>
      <c r="BP9" s="94">
        <v>3460</v>
      </c>
      <c r="BQ9" s="42" t="s">
        <v>193</v>
      </c>
      <c r="BR9" s="126" t="s">
        <v>474</v>
      </c>
    </row>
    <row r="10" spans="1:71" ht="27.6" x14ac:dyDescent="0.3">
      <c r="A10" s="129">
        <v>6</v>
      </c>
      <c r="B10" s="129" t="s">
        <v>247</v>
      </c>
      <c r="C10" s="129" t="s">
        <v>248</v>
      </c>
      <c r="D10" s="129" t="s">
        <v>249</v>
      </c>
      <c r="E10" s="129" t="s">
        <v>269</v>
      </c>
      <c r="F10" s="129" t="s">
        <v>269</v>
      </c>
      <c r="G10" s="129" t="s">
        <v>270</v>
      </c>
      <c r="H10" s="129" t="s">
        <v>271</v>
      </c>
      <c r="I10" s="129">
        <v>39756</v>
      </c>
      <c r="J10" s="129" t="s">
        <v>331</v>
      </c>
      <c r="K10" s="129">
        <v>39756</v>
      </c>
      <c r="L10" s="129" t="s">
        <v>289</v>
      </c>
      <c r="M10" s="129" t="s">
        <v>290</v>
      </c>
      <c r="N10" s="129">
        <v>314988</v>
      </c>
      <c r="O10" s="129" t="s">
        <v>393</v>
      </c>
      <c r="P10" s="129">
        <v>434528</v>
      </c>
      <c r="Q10" s="129" t="s">
        <v>414</v>
      </c>
      <c r="R10" s="129" t="s">
        <v>250</v>
      </c>
      <c r="S10" s="129" t="s">
        <v>415</v>
      </c>
      <c r="T10" s="129" t="s">
        <v>415</v>
      </c>
      <c r="U10" s="129" t="s">
        <v>251</v>
      </c>
      <c r="V10" s="129" t="s">
        <v>252</v>
      </c>
      <c r="W10" s="129">
        <v>0</v>
      </c>
      <c r="X10" s="129" t="s">
        <v>390</v>
      </c>
      <c r="Y10" s="129">
        <v>358008376</v>
      </c>
      <c r="Z10" s="130" t="s">
        <v>416</v>
      </c>
      <c r="AA10" s="129" t="s">
        <v>417</v>
      </c>
      <c r="AB10" s="131">
        <v>65000</v>
      </c>
      <c r="AC10" s="129" t="s">
        <v>337</v>
      </c>
      <c r="AD10" s="129">
        <v>24</v>
      </c>
      <c r="AE10" s="129" t="s">
        <v>257</v>
      </c>
      <c r="AF10" s="129" t="s">
        <v>418</v>
      </c>
      <c r="AG10" s="129" t="s">
        <v>419</v>
      </c>
      <c r="AH10" s="129" t="s">
        <v>254</v>
      </c>
      <c r="AI10" s="129" t="s">
        <v>420</v>
      </c>
      <c r="AJ10" s="131">
        <v>3440</v>
      </c>
      <c r="AK10" s="131">
        <v>3440</v>
      </c>
      <c r="AL10" s="129" t="s">
        <v>421</v>
      </c>
      <c r="AM10" s="131">
        <v>27606.95</v>
      </c>
      <c r="AN10" s="131">
        <v>13673.05</v>
      </c>
      <c r="AO10" s="131">
        <v>41280</v>
      </c>
      <c r="AP10" s="131">
        <v>37393.050000000003</v>
      </c>
      <c r="AQ10" s="131">
        <v>5163.95</v>
      </c>
      <c r="AR10" s="131">
        <v>42557</v>
      </c>
      <c r="AS10" s="131">
        <v>2744.39</v>
      </c>
      <c r="AT10" s="131">
        <v>695.61</v>
      </c>
      <c r="AU10" s="131">
        <v>3440</v>
      </c>
      <c r="AV10" s="129">
        <v>13</v>
      </c>
      <c r="AW10" s="129">
        <v>2020</v>
      </c>
      <c r="AX10" s="94"/>
      <c r="AY10" s="94"/>
      <c r="AZ10" s="94"/>
      <c r="BA10" s="94"/>
      <c r="BB10" s="129" t="s">
        <v>261</v>
      </c>
      <c r="BC10" s="94"/>
      <c r="BD10" s="129" t="s">
        <v>268</v>
      </c>
      <c r="BE10" s="131">
        <v>36302</v>
      </c>
      <c r="BF10" s="129" t="s">
        <v>415</v>
      </c>
      <c r="BG10" s="94"/>
      <c r="BH10" s="93" t="s">
        <v>260</v>
      </c>
      <c r="BI10" s="92" t="s">
        <v>104</v>
      </c>
      <c r="BJ10" s="93">
        <v>46104</v>
      </c>
      <c r="BK10" s="92"/>
      <c r="BL10" s="92" t="s">
        <v>108</v>
      </c>
      <c r="BM10" s="92" t="s">
        <v>113</v>
      </c>
      <c r="BN10" s="95" t="s">
        <v>191</v>
      </c>
      <c r="BO10" s="94" t="s">
        <v>233</v>
      </c>
      <c r="BP10" s="94">
        <v>3440</v>
      </c>
      <c r="BQ10" s="42" t="s">
        <v>193</v>
      </c>
      <c r="BR10" s="126" t="s">
        <v>473</v>
      </c>
    </row>
    <row r="11" spans="1:71" hidden="1" x14ac:dyDescent="0.3">
      <c r="A11" s="129">
        <v>7</v>
      </c>
      <c r="B11" s="129" t="s">
        <v>247</v>
      </c>
      <c r="C11" s="129" t="s">
        <v>248</v>
      </c>
      <c r="D11" s="129" t="s">
        <v>249</v>
      </c>
      <c r="E11" s="129" t="s">
        <v>269</v>
      </c>
      <c r="F11" s="129" t="s">
        <v>269</v>
      </c>
      <c r="G11" s="129" t="s">
        <v>270</v>
      </c>
      <c r="H11" s="129" t="s">
        <v>271</v>
      </c>
      <c r="I11" s="129">
        <v>39814</v>
      </c>
      <c r="J11" s="129" t="s">
        <v>359</v>
      </c>
      <c r="K11" s="129">
        <v>39814</v>
      </c>
      <c r="L11" s="129" t="s">
        <v>273</v>
      </c>
      <c r="M11" s="129" t="s">
        <v>274</v>
      </c>
      <c r="N11" s="129">
        <v>60781</v>
      </c>
      <c r="O11" s="129" t="s">
        <v>360</v>
      </c>
      <c r="P11" s="129">
        <v>88758</v>
      </c>
      <c r="Q11" s="129" t="s">
        <v>361</v>
      </c>
      <c r="R11" s="129" t="s">
        <v>250</v>
      </c>
      <c r="S11" s="129" t="s">
        <v>389</v>
      </c>
      <c r="T11" s="129" t="s">
        <v>389</v>
      </c>
      <c r="U11" s="129" t="s">
        <v>251</v>
      </c>
      <c r="V11" s="129" t="s">
        <v>252</v>
      </c>
      <c r="W11" s="129">
        <v>0</v>
      </c>
      <c r="X11" s="129" t="s">
        <v>390</v>
      </c>
      <c r="Y11" s="129">
        <v>356362481</v>
      </c>
      <c r="Z11" s="129" t="s">
        <v>391</v>
      </c>
      <c r="AA11" s="129" t="s">
        <v>357</v>
      </c>
      <c r="AB11" s="131">
        <v>72000</v>
      </c>
      <c r="AC11" s="129" t="s">
        <v>326</v>
      </c>
      <c r="AD11" s="129">
        <v>24</v>
      </c>
      <c r="AE11" s="129" t="s">
        <v>282</v>
      </c>
      <c r="AF11" s="129" t="s">
        <v>365</v>
      </c>
      <c r="AG11" s="129" t="s">
        <v>366</v>
      </c>
      <c r="AH11" s="129" t="s">
        <v>285</v>
      </c>
      <c r="AI11" s="129" t="s">
        <v>267</v>
      </c>
      <c r="AJ11" s="131">
        <v>3840</v>
      </c>
      <c r="AK11" s="131">
        <v>3840</v>
      </c>
      <c r="AL11" s="129" t="s">
        <v>392</v>
      </c>
      <c r="AM11" s="131">
        <v>48456.32</v>
      </c>
      <c r="AN11" s="131">
        <v>18823.68</v>
      </c>
      <c r="AO11" s="131">
        <v>67280</v>
      </c>
      <c r="AP11" s="131">
        <v>23543.68</v>
      </c>
      <c r="AQ11" s="131">
        <v>1677.32</v>
      </c>
      <c r="AR11" s="131">
        <v>25221</v>
      </c>
      <c r="AS11" s="131">
        <v>19441.689999999999</v>
      </c>
      <c r="AT11" s="131">
        <v>1598.31</v>
      </c>
      <c r="AU11" s="131">
        <v>21040</v>
      </c>
      <c r="AV11" s="129">
        <v>23</v>
      </c>
      <c r="AW11" s="129">
        <v>1618</v>
      </c>
      <c r="AX11" s="94"/>
      <c r="AY11" s="94"/>
      <c r="AZ11" s="94"/>
      <c r="BA11" s="94"/>
      <c r="BB11" s="129" t="s">
        <v>261</v>
      </c>
      <c r="BC11" s="94"/>
      <c r="BD11" s="129" t="s">
        <v>268</v>
      </c>
      <c r="BE11" s="131">
        <v>29975</v>
      </c>
      <c r="BF11" s="129" t="s">
        <v>389</v>
      </c>
      <c r="BG11" s="94"/>
      <c r="BH11" s="93" t="s">
        <v>260</v>
      </c>
      <c r="BI11" s="92" t="s">
        <v>104</v>
      </c>
      <c r="BJ11" s="93">
        <v>46104</v>
      </c>
      <c r="BK11" s="92"/>
      <c r="BL11" s="92" t="s">
        <v>109</v>
      </c>
      <c r="BM11" s="92" t="s">
        <v>114</v>
      </c>
      <c r="BN11" s="95" t="s">
        <v>191</v>
      </c>
      <c r="BO11" s="92" t="s">
        <v>234</v>
      </c>
      <c r="BP11" s="94"/>
      <c r="BQ11" s="92"/>
      <c r="BR11" s="126"/>
      <c r="BS11"/>
    </row>
    <row r="12" spans="1:71" hidden="1" x14ac:dyDescent="0.3">
      <c r="A12" s="129">
        <v>8</v>
      </c>
      <c r="B12" s="129" t="s">
        <v>247</v>
      </c>
      <c r="C12" s="129" t="s">
        <v>248</v>
      </c>
      <c r="D12" s="129" t="s">
        <v>249</v>
      </c>
      <c r="E12" s="129" t="s">
        <v>269</v>
      </c>
      <c r="F12" s="129" t="s">
        <v>269</v>
      </c>
      <c r="G12" s="129" t="s">
        <v>270</v>
      </c>
      <c r="H12" s="129" t="s">
        <v>271</v>
      </c>
      <c r="I12" s="129">
        <v>171980</v>
      </c>
      <c r="J12" s="129" t="s">
        <v>369</v>
      </c>
      <c r="K12" s="129">
        <v>171980</v>
      </c>
      <c r="L12" s="129" t="s">
        <v>289</v>
      </c>
      <c r="M12" s="129" t="s">
        <v>290</v>
      </c>
      <c r="N12" s="129">
        <v>60806</v>
      </c>
      <c r="O12" s="129" t="s">
        <v>426</v>
      </c>
      <c r="P12" s="129">
        <v>88845</v>
      </c>
      <c r="Q12" s="129" t="s">
        <v>427</v>
      </c>
      <c r="R12" s="129" t="s">
        <v>250</v>
      </c>
      <c r="S12" s="129" t="s">
        <v>428</v>
      </c>
      <c r="T12" s="129" t="s">
        <v>428</v>
      </c>
      <c r="U12" s="129" t="s">
        <v>251</v>
      </c>
      <c r="V12" s="129" t="s">
        <v>252</v>
      </c>
      <c r="W12" s="129">
        <v>0</v>
      </c>
      <c r="X12" s="129" t="s">
        <v>259</v>
      </c>
      <c r="Y12" s="129">
        <v>358457407</v>
      </c>
      <c r="Z12" s="129" t="s">
        <v>429</v>
      </c>
      <c r="AA12" s="129" t="s">
        <v>256</v>
      </c>
      <c r="AB12" s="131">
        <v>55000</v>
      </c>
      <c r="AC12" s="129" t="s">
        <v>375</v>
      </c>
      <c r="AD12" s="129">
        <v>24</v>
      </c>
      <c r="AE12" s="129" t="s">
        <v>430</v>
      </c>
      <c r="AF12" s="129" t="s">
        <v>431</v>
      </c>
      <c r="AG12" s="129" t="s">
        <v>432</v>
      </c>
      <c r="AH12" s="129" t="s">
        <v>285</v>
      </c>
      <c r="AI12" s="129" t="s">
        <v>433</v>
      </c>
      <c r="AJ12" s="131">
        <v>2900</v>
      </c>
      <c r="AK12" s="131">
        <v>2900</v>
      </c>
      <c r="AL12" s="129" t="s">
        <v>434</v>
      </c>
      <c r="AM12" s="131">
        <v>24168.23</v>
      </c>
      <c r="AN12" s="131">
        <v>10631.77</v>
      </c>
      <c r="AO12" s="131">
        <v>34800</v>
      </c>
      <c r="AP12" s="131">
        <v>30831.77</v>
      </c>
      <c r="AQ12" s="131">
        <v>4170.2299999999996</v>
      </c>
      <c r="AR12" s="131">
        <v>35002</v>
      </c>
      <c r="AS12" s="131">
        <v>11863.71</v>
      </c>
      <c r="AT12" s="131">
        <v>2636.29</v>
      </c>
      <c r="AU12" s="131">
        <v>14500</v>
      </c>
      <c r="AV12" s="129">
        <v>17</v>
      </c>
      <c r="AW12" s="129">
        <v>1629</v>
      </c>
      <c r="AX12" s="94"/>
      <c r="AY12" s="94"/>
      <c r="AZ12" s="94"/>
      <c r="BA12" s="94"/>
      <c r="BB12" s="129" t="s">
        <v>261</v>
      </c>
      <c r="BC12" s="94"/>
      <c r="BD12" s="129" t="s">
        <v>268</v>
      </c>
      <c r="BE12" s="131">
        <v>36302</v>
      </c>
      <c r="BF12" s="129" t="s">
        <v>428</v>
      </c>
      <c r="BG12" s="94"/>
      <c r="BH12" s="93" t="s">
        <v>260</v>
      </c>
      <c r="BI12" s="92" t="s">
        <v>104</v>
      </c>
      <c r="BJ12" s="93">
        <v>46104</v>
      </c>
      <c r="BK12" s="92"/>
      <c r="BL12" s="92" t="s">
        <v>108</v>
      </c>
      <c r="BM12" s="92" t="s">
        <v>113</v>
      </c>
      <c r="BN12" s="95" t="s">
        <v>192</v>
      </c>
      <c r="BO12" s="92" t="s">
        <v>235</v>
      </c>
      <c r="BP12" s="94"/>
      <c r="BQ12" s="92"/>
      <c r="BR12" s="120"/>
      <c r="BS12"/>
    </row>
    <row r="13" spans="1:71" customFormat="1" hidden="1" x14ac:dyDescent="0.3">
      <c r="A13" s="129">
        <v>9</v>
      </c>
      <c r="B13" s="129" t="s">
        <v>247</v>
      </c>
      <c r="C13" s="129" t="s">
        <v>248</v>
      </c>
      <c r="D13" s="129" t="s">
        <v>249</v>
      </c>
      <c r="E13" s="129" t="s">
        <v>269</v>
      </c>
      <c r="F13" s="129" t="s">
        <v>269</v>
      </c>
      <c r="G13" s="129" t="s">
        <v>270</v>
      </c>
      <c r="H13" s="129" t="s">
        <v>271</v>
      </c>
      <c r="I13" s="129">
        <v>171980</v>
      </c>
      <c r="J13" s="129" t="s">
        <v>369</v>
      </c>
      <c r="K13" s="129">
        <v>171980</v>
      </c>
      <c r="L13" s="129" t="s">
        <v>289</v>
      </c>
      <c r="M13" s="129" t="s">
        <v>290</v>
      </c>
      <c r="N13" s="129">
        <v>60826</v>
      </c>
      <c r="O13" s="129" t="s">
        <v>435</v>
      </c>
      <c r="P13" s="129">
        <v>88814</v>
      </c>
      <c r="Q13" s="129" t="s">
        <v>436</v>
      </c>
      <c r="R13" s="129" t="s">
        <v>250</v>
      </c>
      <c r="S13" s="129" t="s">
        <v>437</v>
      </c>
      <c r="T13" s="129" t="s">
        <v>437</v>
      </c>
      <c r="U13" s="129" t="s">
        <v>294</v>
      </c>
      <c r="V13" s="129" t="s">
        <v>252</v>
      </c>
      <c r="W13" s="129">
        <v>0</v>
      </c>
      <c r="X13" s="129" t="s">
        <v>259</v>
      </c>
      <c r="Y13" s="129">
        <v>358661149</v>
      </c>
      <c r="Z13" s="129" t="s">
        <v>438</v>
      </c>
      <c r="AA13" s="129" t="s">
        <v>256</v>
      </c>
      <c r="AB13" s="131">
        <v>72000</v>
      </c>
      <c r="AC13" s="129" t="s">
        <v>375</v>
      </c>
      <c r="AD13" s="129">
        <v>24</v>
      </c>
      <c r="AE13" s="129" t="s">
        <v>439</v>
      </c>
      <c r="AF13" s="129" t="s">
        <v>440</v>
      </c>
      <c r="AG13" s="129" t="s">
        <v>441</v>
      </c>
      <c r="AH13" s="129" t="s">
        <v>300</v>
      </c>
      <c r="AI13" s="129" t="s">
        <v>433</v>
      </c>
      <c r="AJ13" s="131">
        <v>3800</v>
      </c>
      <c r="AK13" s="131">
        <v>3800</v>
      </c>
      <c r="AL13" s="129" t="s">
        <v>442</v>
      </c>
      <c r="AM13" s="131">
        <v>28676.37</v>
      </c>
      <c r="AN13" s="131">
        <v>13123.63</v>
      </c>
      <c r="AO13" s="131">
        <v>41800</v>
      </c>
      <c r="AP13" s="131">
        <v>43323.63</v>
      </c>
      <c r="AQ13" s="131">
        <v>6231.37</v>
      </c>
      <c r="AR13" s="131">
        <v>49555</v>
      </c>
      <c r="AS13" s="131">
        <v>18565.34</v>
      </c>
      <c r="AT13" s="131">
        <v>4234.66</v>
      </c>
      <c r="AU13" s="131">
        <v>22800</v>
      </c>
      <c r="AV13" s="129">
        <v>17</v>
      </c>
      <c r="AW13" s="129">
        <v>1629</v>
      </c>
      <c r="AX13" s="94"/>
      <c r="AY13" s="94"/>
      <c r="AZ13" s="94"/>
      <c r="BA13" s="94"/>
      <c r="BB13" s="129" t="s">
        <v>261</v>
      </c>
      <c r="BC13" s="94"/>
      <c r="BD13" s="129" t="s">
        <v>268</v>
      </c>
      <c r="BE13" s="131">
        <v>36302</v>
      </c>
      <c r="BF13" s="129" t="s">
        <v>437</v>
      </c>
      <c r="BG13" s="94"/>
      <c r="BH13" s="93" t="s">
        <v>260</v>
      </c>
      <c r="BI13" s="92" t="s">
        <v>104</v>
      </c>
      <c r="BJ13" s="93">
        <v>46104</v>
      </c>
      <c r="BK13" s="92"/>
      <c r="BL13" s="92" t="s">
        <v>108</v>
      </c>
      <c r="BM13" s="92" t="s">
        <v>113</v>
      </c>
      <c r="BN13" s="95" t="s">
        <v>192</v>
      </c>
      <c r="BO13" s="92" t="s">
        <v>235</v>
      </c>
      <c r="BP13" s="94"/>
      <c r="BQ13" s="92"/>
      <c r="BR13" s="120"/>
    </row>
    <row r="14" spans="1:71" customFormat="1" hidden="1" x14ac:dyDescent="0.3">
      <c r="A14" s="129">
        <v>10</v>
      </c>
      <c r="B14" s="129" t="s">
        <v>247</v>
      </c>
      <c r="C14" s="129" t="s">
        <v>248</v>
      </c>
      <c r="D14" s="129" t="s">
        <v>249</v>
      </c>
      <c r="E14" s="129" t="s">
        <v>269</v>
      </c>
      <c r="F14" s="129" t="s">
        <v>269</v>
      </c>
      <c r="G14" s="129" t="s">
        <v>270</v>
      </c>
      <c r="H14" s="129" t="s">
        <v>271</v>
      </c>
      <c r="I14" s="129">
        <v>39817</v>
      </c>
      <c r="J14" s="129" t="s">
        <v>288</v>
      </c>
      <c r="K14" s="129">
        <v>39817</v>
      </c>
      <c r="L14" s="129" t="s">
        <v>289</v>
      </c>
      <c r="M14" s="129" t="s">
        <v>290</v>
      </c>
      <c r="N14" s="129">
        <v>60887</v>
      </c>
      <c r="O14" s="129" t="s">
        <v>291</v>
      </c>
      <c r="P14" s="129">
        <v>88880</v>
      </c>
      <c r="Q14" s="129" t="s">
        <v>292</v>
      </c>
      <c r="R14" s="129" t="s">
        <v>250</v>
      </c>
      <c r="S14" s="129" t="s">
        <v>293</v>
      </c>
      <c r="T14" s="129" t="s">
        <v>293</v>
      </c>
      <c r="U14" s="129" t="s">
        <v>294</v>
      </c>
      <c r="V14" s="129" t="s">
        <v>295</v>
      </c>
      <c r="W14" s="129">
        <v>541</v>
      </c>
      <c r="X14" s="129" t="s">
        <v>259</v>
      </c>
      <c r="Y14" s="129">
        <v>350876878</v>
      </c>
      <c r="Z14" s="129" t="s">
        <v>296</v>
      </c>
      <c r="AA14" s="129" t="s">
        <v>297</v>
      </c>
      <c r="AB14" s="131">
        <v>54478</v>
      </c>
      <c r="AC14" s="129" t="s">
        <v>281</v>
      </c>
      <c r="AD14" s="129">
        <v>24</v>
      </c>
      <c r="AE14" s="129" t="s">
        <v>253</v>
      </c>
      <c r="AF14" s="129" t="s">
        <v>298</v>
      </c>
      <c r="AG14" s="129" t="s">
        <v>299</v>
      </c>
      <c r="AH14" s="129" t="s">
        <v>300</v>
      </c>
      <c r="AI14" s="129" t="s">
        <v>301</v>
      </c>
      <c r="AJ14" s="131">
        <v>2996</v>
      </c>
      <c r="AK14" s="131">
        <v>2950</v>
      </c>
      <c r="AL14" s="129" t="s">
        <v>302</v>
      </c>
      <c r="AM14" s="131">
        <v>21205.51</v>
      </c>
      <c r="AN14" s="131">
        <v>11290.49</v>
      </c>
      <c r="AO14" s="131">
        <v>32496</v>
      </c>
      <c r="AP14" s="131">
        <v>33272.49</v>
      </c>
      <c r="AQ14" s="131">
        <v>5077.51</v>
      </c>
      <c r="AR14" s="131">
        <v>38350</v>
      </c>
      <c r="AS14" s="131">
        <v>33272.49</v>
      </c>
      <c r="AT14" s="131">
        <v>5077.51</v>
      </c>
      <c r="AU14" s="131">
        <v>38350</v>
      </c>
      <c r="AV14" s="129">
        <v>36</v>
      </c>
      <c r="AW14" s="129">
        <v>1615</v>
      </c>
      <c r="AX14" s="92"/>
      <c r="AY14" s="92"/>
      <c r="AZ14" s="92"/>
      <c r="BA14" s="92"/>
      <c r="BB14" s="129" t="s">
        <v>261</v>
      </c>
      <c r="BC14" s="92"/>
      <c r="BD14" s="129" t="s">
        <v>268</v>
      </c>
      <c r="BE14" s="131">
        <v>24859</v>
      </c>
      <c r="BF14" s="129" t="s">
        <v>293</v>
      </c>
      <c r="BG14" s="92"/>
      <c r="BH14" s="93" t="s">
        <v>260</v>
      </c>
      <c r="BI14" s="92" t="s">
        <v>104</v>
      </c>
      <c r="BJ14" s="93">
        <v>46104</v>
      </c>
      <c r="BK14" s="92"/>
      <c r="BL14" s="92" t="s">
        <v>108</v>
      </c>
      <c r="BM14" s="92" t="s">
        <v>113</v>
      </c>
      <c r="BN14" s="95" t="s">
        <v>192</v>
      </c>
      <c r="BO14" s="92" t="s">
        <v>235</v>
      </c>
      <c r="BP14" s="94"/>
      <c r="BQ14" s="92"/>
      <c r="BR14" s="120"/>
    </row>
    <row r="15" spans="1:71" hidden="1" x14ac:dyDescent="0.3">
      <c r="A15" s="129">
        <v>11</v>
      </c>
      <c r="B15" s="129" t="s">
        <v>247</v>
      </c>
      <c r="C15" s="129" t="s">
        <v>248</v>
      </c>
      <c r="D15" s="129" t="s">
        <v>249</v>
      </c>
      <c r="E15" s="129" t="s">
        <v>269</v>
      </c>
      <c r="F15" s="129" t="s">
        <v>269</v>
      </c>
      <c r="G15" s="129" t="s">
        <v>270</v>
      </c>
      <c r="H15" s="129" t="s">
        <v>271</v>
      </c>
      <c r="I15" s="129">
        <v>39745</v>
      </c>
      <c r="J15" s="129" t="s">
        <v>272</v>
      </c>
      <c r="K15" s="129">
        <v>39745</v>
      </c>
      <c r="L15" s="129" t="s">
        <v>273</v>
      </c>
      <c r="M15" s="129" t="s">
        <v>274</v>
      </c>
      <c r="N15" s="129">
        <v>298913</v>
      </c>
      <c r="O15" s="129" t="s">
        <v>312</v>
      </c>
      <c r="P15" s="129">
        <v>453290</v>
      </c>
      <c r="Q15" s="129" t="s">
        <v>313</v>
      </c>
      <c r="R15" s="129" t="s">
        <v>250</v>
      </c>
      <c r="S15" s="129" t="s">
        <v>314</v>
      </c>
      <c r="T15" s="129" t="s">
        <v>314</v>
      </c>
      <c r="U15" s="129" t="s">
        <v>294</v>
      </c>
      <c r="V15" s="129" t="s">
        <v>252</v>
      </c>
      <c r="W15" s="129">
        <v>541</v>
      </c>
      <c r="X15" s="129" t="s">
        <v>259</v>
      </c>
      <c r="Y15" s="129">
        <v>352017897</v>
      </c>
      <c r="Z15" s="129" t="s">
        <v>315</v>
      </c>
      <c r="AA15" s="129" t="s">
        <v>316</v>
      </c>
      <c r="AB15" s="131">
        <v>52000</v>
      </c>
      <c r="AC15" s="129" t="s">
        <v>281</v>
      </c>
      <c r="AD15" s="129">
        <v>24</v>
      </c>
      <c r="AE15" s="129" t="s">
        <v>253</v>
      </c>
      <c r="AF15" s="129" t="s">
        <v>265</v>
      </c>
      <c r="AG15" s="129" t="s">
        <v>317</v>
      </c>
      <c r="AH15" s="129" t="s">
        <v>254</v>
      </c>
      <c r="AI15" s="129" t="s">
        <v>318</v>
      </c>
      <c r="AJ15" s="131">
        <v>2780</v>
      </c>
      <c r="AK15" s="131">
        <v>2780</v>
      </c>
      <c r="AL15" s="129" t="s">
        <v>319</v>
      </c>
      <c r="AM15" s="131">
        <v>34670.019999999997</v>
      </c>
      <c r="AN15" s="131">
        <v>13809.98</v>
      </c>
      <c r="AO15" s="131">
        <v>48480</v>
      </c>
      <c r="AP15" s="131">
        <v>17329.98</v>
      </c>
      <c r="AQ15" s="131">
        <v>1125.02</v>
      </c>
      <c r="AR15" s="131">
        <v>18455</v>
      </c>
      <c r="AS15" s="131">
        <v>17329.98</v>
      </c>
      <c r="AT15" s="131">
        <v>1125.02</v>
      </c>
      <c r="AU15" s="131">
        <v>18455</v>
      </c>
      <c r="AV15" s="129">
        <v>32</v>
      </c>
      <c r="AW15" s="129">
        <v>1613</v>
      </c>
      <c r="AX15" s="121"/>
      <c r="AY15" s="121"/>
      <c r="AZ15" s="121"/>
      <c r="BA15" s="122"/>
      <c r="BB15" s="129" t="s">
        <v>261</v>
      </c>
      <c r="BC15" s="122"/>
      <c r="BD15" s="129" t="s">
        <v>268</v>
      </c>
      <c r="BE15" s="131">
        <v>26931</v>
      </c>
      <c r="BF15" s="129" t="s">
        <v>314</v>
      </c>
      <c r="BG15" s="92"/>
      <c r="BH15" s="93" t="s">
        <v>260</v>
      </c>
      <c r="BI15" s="92" t="s">
        <v>104</v>
      </c>
      <c r="BJ15" s="93">
        <v>46104</v>
      </c>
      <c r="BK15" s="92"/>
      <c r="BL15" s="92" t="s">
        <v>109</v>
      </c>
      <c r="BM15" s="94" t="s">
        <v>114</v>
      </c>
      <c r="BN15" s="95" t="s">
        <v>192</v>
      </c>
      <c r="BO15" s="92" t="s">
        <v>235</v>
      </c>
      <c r="BP15" s="133"/>
      <c r="BQ15" s="92"/>
      <c r="BR15" s="120"/>
    </row>
    <row r="16" spans="1:71" hidden="1" x14ac:dyDescent="0.3">
      <c r="A16" s="129">
        <v>12</v>
      </c>
      <c r="B16" s="129" t="s">
        <v>247</v>
      </c>
      <c r="C16" s="129" t="s">
        <v>248</v>
      </c>
      <c r="D16" s="129" t="s">
        <v>249</v>
      </c>
      <c r="E16" s="129" t="s">
        <v>269</v>
      </c>
      <c r="F16" s="129" t="s">
        <v>269</v>
      </c>
      <c r="G16" s="129" t="s">
        <v>270</v>
      </c>
      <c r="H16" s="129" t="s">
        <v>271</v>
      </c>
      <c r="I16" s="129">
        <v>178872</v>
      </c>
      <c r="J16" s="129" t="s">
        <v>320</v>
      </c>
      <c r="K16" s="129">
        <v>178872</v>
      </c>
      <c r="L16" s="129" t="s">
        <v>273</v>
      </c>
      <c r="M16" s="129" t="s">
        <v>274</v>
      </c>
      <c r="N16" s="129">
        <v>301210</v>
      </c>
      <c r="O16" s="129" t="s">
        <v>321</v>
      </c>
      <c r="P16" s="129">
        <v>406262</v>
      </c>
      <c r="Q16" s="129" t="s">
        <v>322</v>
      </c>
      <c r="R16" s="129" t="s">
        <v>250</v>
      </c>
      <c r="S16" s="129" t="s">
        <v>323</v>
      </c>
      <c r="T16" s="129" t="s">
        <v>323</v>
      </c>
      <c r="U16" s="129" t="s">
        <v>278</v>
      </c>
      <c r="V16" s="129" t="s">
        <v>252</v>
      </c>
      <c r="W16" s="129">
        <v>541</v>
      </c>
      <c r="X16" s="129" t="s">
        <v>259</v>
      </c>
      <c r="Y16" s="129">
        <v>352885071</v>
      </c>
      <c r="Z16" s="129" t="s">
        <v>324</v>
      </c>
      <c r="AA16" s="129" t="s">
        <v>325</v>
      </c>
      <c r="AB16" s="131">
        <v>52000</v>
      </c>
      <c r="AC16" s="129" t="s">
        <v>326</v>
      </c>
      <c r="AD16" s="129">
        <v>24</v>
      </c>
      <c r="AE16" s="129" t="s">
        <v>253</v>
      </c>
      <c r="AF16" s="129" t="s">
        <v>327</v>
      </c>
      <c r="AG16" s="129" t="s">
        <v>328</v>
      </c>
      <c r="AH16" s="129" t="s">
        <v>300</v>
      </c>
      <c r="AI16" s="129" t="s">
        <v>329</v>
      </c>
      <c r="AJ16" s="131">
        <v>2780</v>
      </c>
      <c r="AK16" s="131">
        <v>2780</v>
      </c>
      <c r="AL16" s="129" t="s">
        <v>330</v>
      </c>
      <c r="AM16" s="131">
        <v>17491.830000000002</v>
      </c>
      <c r="AN16" s="131">
        <v>10308.17</v>
      </c>
      <c r="AO16" s="131">
        <v>27800</v>
      </c>
      <c r="AP16" s="131">
        <v>34508.17</v>
      </c>
      <c r="AQ16" s="131">
        <v>5915.1</v>
      </c>
      <c r="AR16" s="131">
        <v>40423.269999999997</v>
      </c>
      <c r="AS16" s="131">
        <v>34508.17</v>
      </c>
      <c r="AT16" s="131">
        <v>5915.1</v>
      </c>
      <c r="AU16" s="131">
        <v>40423.269999999997</v>
      </c>
      <c r="AV16" s="129">
        <v>29</v>
      </c>
      <c r="AW16" s="129">
        <v>1909</v>
      </c>
      <c r="AX16" s="121"/>
      <c r="AY16" s="121"/>
      <c r="AZ16" s="121"/>
      <c r="BA16" s="122"/>
      <c r="BB16" s="129" t="s">
        <v>261</v>
      </c>
      <c r="BC16" s="122"/>
      <c r="BD16" s="129" t="s">
        <v>451</v>
      </c>
      <c r="BE16" s="131">
        <v>25930</v>
      </c>
      <c r="BF16" s="129" t="s">
        <v>323</v>
      </c>
      <c r="BG16" s="92"/>
      <c r="BH16" s="93" t="s">
        <v>260</v>
      </c>
      <c r="BI16" s="92" t="s">
        <v>104</v>
      </c>
      <c r="BJ16" s="93">
        <v>46104</v>
      </c>
      <c r="BK16" s="92"/>
      <c r="BL16" s="92" t="s">
        <v>109</v>
      </c>
      <c r="BM16" s="94" t="s">
        <v>114</v>
      </c>
      <c r="BN16" s="95" t="s">
        <v>192</v>
      </c>
      <c r="BO16" s="92" t="s">
        <v>235</v>
      </c>
      <c r="BP16" s="133"/>
      <c r="BQ16" s="92"/>
      <c r="BR16" s="120"/>
    </row>
    <row r="17" spans="1:70" hidden="1" x14ac:dyDescent="0.3">
      <c r="A17" s="129">
        <v>13</v>
      </c>
      <c r="B17" s="129" t="s">
        <v>247</v>
      </c>
      <c r="C17" s="129" t="s">
        <v>248</v>
      </c>
      <c r="D17" s="129" t="s">
        <v>249</v>
      </c>
      <c r="E17" s="129" t="s">
        <v>269</v>
      </c>
      <c r="F17" s="129" t="s">
        <v>269</v>
      </c>
      <c r="G17" s="129" t="s">
        <v>270</v>
      </c>
      <c r="H17" s="129" t="s">
        <v>271</v>
      </c>
      <c r="I17" s="129">
        <v>39756</v>
      </c>
      <c r="J17" s="129" t="s">
        <v>331</v>
      </c>
      <c r="K17" s="129">
        <v>39756</v>
      </c>
      <c r="L17" s="129" t="s">
        <v>289</v>
      </c>
      <c r="M17" s="129" t="s">
        <v>290</v>
      </c>
      <c r="N17" s="129">
        <v>60659</v>
      </c>
      <c r="O17" s="129" t="s">
        <v>332</v>
      </c>
      <c r="P17" s="129">
        <v>88620</v>
      </c>
      <c r="Q17" s="129" t="s">
        <v>333</v>
      </c>
      <c r="R17" s="129" t="s">
        <v>250</v>
      </c>
      <c r="S17" s="129" t="s">
        <v>334</v>
      </c>
      <c r="T17" s="129" t="s">
        <v>334</v>
      </c>
      <c r="U17" s="129" t="s">
        <v>251</v>
      </c>
      <c r="V17" s="129" t="s">
        <v>252</v>
      </c>
      <c r="W17" s="129">
        <v>0</v>
      </c>
      <c r="X17" s="129" t="s">
        <v>259</v>
      </c>
      <c r="Y17" s="129">
        <v>354261890</v>
      </c>
      <c r="Z17" s="129" t="s">
        <v>335</v>
      </c>
      <c r="AA17" s="129" t="s">
        <v>336</v>
      </c>
      <c r="AB17" s="131">
        <v>63000</v>
      </c>
      <c r="AC17" s="129" t="s">
        <v>337</v>
      </c>
      <c r="AD17" s="129">
        <v>24</v>
      </c>
      <c r="AE17" s="129" t="s">
        <v>282</v>
      </c>
      <c r="AF17" s="129" t="s">
        <v>338</v>
      </c>
      <c r="AG17" s="129" t="s">
        <v>339</v>
      </c>
      <c r="AH17" s="129" t="s">
        <v>285</v>
      </c>
      <c r="AI17" s="129" t="s">
        <v>266</v>
      </c>
      <c r="AJ17" s="131">
        <v>3360</v>
      </c>
      <c r="AK17" s="131">
        <v>3360</v>
      </c>
      <c r="AL17" s="129" t="s">
        <v>340</v>
      </c>
      <c r="AM17" s="131">
        <v>49200.639999999999</v>
      </c>
      <c r="AN17" s="131">
        <v>17999.36</v>
      </c>
      <c r="AO17" s="131">
        <v>67200</v>
      </c>
      <c r="AP17" s="131">
        <v>13799.36</v>
      </c>
      <c r="AQ17" s="131">
        <v>772.64</v>
      </c>
      <c r="AR17" s="131">
        <v>14572</v>
      </c>
      <c r="AS17" s="131">
        <v>13799.36</v>
      </c>
      <c r="AT17" s="131">
        <v>772.64</v>
      </c>
      <c r="AU17" s="131">
        <v>14572</v>
      </c>
      <c r="AV17" s="129">
        <v>26</v>
      </c>
      <c r="AW17" s="129">
        <v>1916</v>
      </c>
      <c r="AX17" s="121"/>
      <c r="AY17" s="121"/>
      <c r="AZ17" s="121"/>
      <c r="BA17" s="122"/>
      <c r="BB17" s="129" t="s">
        <v>261</v>
      </c>
      <c r="BC17" s="122"/>
      <c r="BD17" s="129" t="s">
        <v>452</v>
      </c>
      <c r="BE17" s="131">
        <v>15558</v>
      </c>
      <c r="BF17" s="129" t="s">
        <v>334</v>
      </c>
      <c r="BG17" s="92"/>
      <c r="BH17" s="93" t="s">
        <v>260</v>
      </c>
      <c r="BI17" s="92" t="s">
        <v>104</v>
      </c>
      <c r="BJ17" s="93">
        <v>46104</v>
      </c>
      <c r="BK17" s="92"/>
      <c r="BL17" s="92" t="s">
        <v>108</v>
      </c>
      <c r="BM17" s="92" t="s">
        <v>113</v>
      </c>
      <c r="BN17" s="95" t="s">
        <v>192</v>
      </c>
      <c r="BO17" s="92" t="s">
        <v>235</v>
      </c>
      <c r="BP17" s="94"/>
      <c r="BQ17" s="92"/>
      <c r="BR17" s="120"/>
    </row>
    <row r="18" spans="1:70" hidden="1" x14ac:dyDescent="0.3">
      <c r="A18" s="129">
        <v>14</v>
      </c>
      <c r="B18" s="129" t="s">
        <v>247</v>
      </c>
      <c r="C18" s="129" t="s">
        <v>248</v>
      </c>
      <c r="D18" s="129" t="s">
        <v>249</v>
      </c>
      <c r="E18" s="129" t="s">
        <v>269</v>
      </c>
      <c r="F18" s="129" t="s">
        <v>269</v>
      </c>
      <c r="G18" s="129" t="s">
        <v>270</v>
      </c>
      <c r="H18" s="129" t="s">
        <v>271</v>
      </c>
      <c r="I18" s="129">
        <v>39756</v>
      </c>
      <c r="J18" s="129" t="s">
        <v>331</v>
      </c>
      <c r="K18" s="129">
        <v>39756</v>
      </c>
      <c r="L18" s="129" t="s">
        <v>289</v>
      </c>
      <c r="M18" s="129" t="s">
        <v>290</v>
      </c>
      <c r="N18" s="129">
        <v>60659</v>
      </c>
      <c r="O18" s="129" t="s">
        <v>332</v>
      </c>
      <c r="P18" s="129">
        <v>88620</v>
      </c>
      <c r="Q18" s="129" t="s">
        <v>333</v>
      </c>
      <c r="R18" s="129" t="s">
        <v>409</v>
      </c>
      <c r="S18" s="129" t="s">
        <v>334</v>
      </c>
      <c r="T18" s="129" t="s">
        <v>334</v>
      </c>
      <c r="U18" s="129" t="s">
        <v>251</v>
      </c>
      <c r="V18" s="129" t="s">
        <v>252</v>
      </c>
      <c r="W18" s="129">
        <v>0</v>
      </c>
      <c r="X18" s="129" t="s">
        <v>390</v>
      </c>
      <c r="Y18" s="129">
        <v>357961178</v>
      </c>
      <c r="Z18" s="129" t="s">
        <v>335</v>
      </c>
      <c r="AA18" s="129" t="s">
        <v>410</v>
      </c>
      <c r="AB18" s="131">
        <v>30000</v>
      </c>
      <c r="AC18" s="129" t="s">
        <v>337</v>
      </c>
      <c r="AD18" s="129">
        <v>18</v>
      </c>
      <c r="AE18" s="129" t="s">
        <v>411</v>
      </c>
      <c r="AF18" s="129" t="s">
        <v>338</v>
      </c>
      <c r="AG18" s="129" t="s">
        <v>339</v>
      </c>
      <c r="AH18" s="129" t="s">
        <v>285</v>
      </c>
      <c r="AI18" s="129" t="s">
        <v>412</v>
      </c>
      <c r="AJ18" s="131">
        <v>2020</v>
      </c>
      <c r="AK18" s="131">
        <v>2020</v>
      </c>
      <c r="AL18" s="129" t="s">
        <v>413</v>
      </c>
      <c r="AM18" s="131">
        <v>20638.5</v>
      </c>
      <c r="AN18" s="131">
        <v>5621.5</v>
      </c>
      <c r="AO18" s="131">
        <v>26260</v>
      </c>
      <c r="AP18" s="131">
        <v>9361.5</v>
      </c>
      <c r="AQ18" s="131">
        <v>594.5</v>
      </c>
      <c r="AR18" s="131">
        <v>9956</v>
      </c>
      <c r="AS18" s="131">
        <v>9361.5</v>
      </c>
      <c r="AT18" s="131">
        <v>594.5</v>
      </c>
      <c r="AU18" s="131">
        <v>9956</v>
      </c>
      <c r="AV18" s="129">
        <v>20</v>
      </c>
      <c r="AW18" s="129">
        <v>2005</v>
      </c>
      <c r="AX18" s="94"/>
      <c r="AY18" s="94"/>
      <c r="AZ18" s="94"/>
      <c r="BA18" s="94"/>
      <c r="BB18" s="129" t="s">
        <v>261</v>
      </c>
      <c r="BC18" s="94"/>
      <c r="BD18" s="129" t="s">
        <v>268</v>
      </c>
      <c r="BE18" s="131">
        <v>36302</v>
      </c>
      <c r="BF18" s="129" t="s">
        <v>334</v>
      </c>
      <c r="BG18" s="94"/>
      <c r="BH18" s="93" t="s">
        <v>260</v>
      </c>
      <c r="BI18" s="92" t="s">
        <v>104</v>
      </c>
      <c r="BJ18" s="93">
        <v>46104</v>
      </c>
      <c r="BK18" s="92"/>
      <c r="BL18" s="92" t="s">
        <v>108</v>
      </c>
      <c r="BM18" s="92" t="s">
        <v>113</v>
      </c>
      <c r="BN18" s="95" t="s">
        <v>192</v>
      </c>
      <c r="BO18" s="92" t="s">
        <v>235</v>
      </c>
      <c r="BP18" s="94"/>
      <c r="BQ18" s="92"/>
      <c r="BR18" s="120"/>
    </row>
    <row r="19" spans="1:70" hidden="1" x14ac:dyDescent="0.3">
      <c r="A19" s="129">
        <v>15</v>
      </c>
      <c r="B19" s="129" t="s">
        <v>247</v>
      </c>
      <c r="C19" s="129" t="s">
        <v>248</v>
      </c>
      <c r="D19" s="129" t="s">
        <v>249</v>
      </c>
      <c r="E19" s="129" t="s">
        <v>269</v>
      </c>
      <c r="F19" s="129" t="s">
        <v>269</v>
      </c>
      <c r="G19" s="129" t="s">
        <v>270</v>
      </c>
      <c r="H19" s="129" t="s">
        <v>271</v>
      </c>
      <c r="I19" s="129">
        <v>39849</v>
      </c>
      <c r="J19" s="129" t="s">
        <v>303</v>
      </c>
      <c r="K19" s="129">
        <v>39849</v>
      </c>
      <c r="L19" s="129" t="s">
        <v>289</v>
      </c>
      <c r="M19" s="129" t="s">
        <v>290</v>
      </c>
      <c r="N19" s="129">
        <v>60891</v>
      </c>
      <c r="O19" s="129" t="s">
        <v>304</v>
      </c>
      <c r="P19" s="129">
        <v>88884</v>
      </c>
      <c r="Q19" s="129" t="s">
        <v>305</v>
      </c>
      <c r="R19" s="129" t="s">
        <v>250</v>
      </c>
      <c r="S19" s="129" t="s">
        <v>306</v>
      </c>
      <c r="T19" s="129" t="s">
        <v>306</v>
      </c>
      <c r="U19" s="129" t="s">
        <v>258</v>
      </c>
      <c r="V19" s="129" t="s">
        <v>252</v>
      </c>
      <c r="W19" s="129">
        <v>541</v>
      </c>
      <c r="X19" s="129" t="s">
        <v>259</v>
      </c>
      <c r="Y19" s="129">
        <v>350919685</v>
      </c>
      <c r="Z19" s="129" t="s">
        <v>307</v>
      </c>
      <c r="AA19" s="129" t="s">
        <v>308</v>
      </c>
      <c r="AB19" s="131">
        <v>54478</v>
      </c>
      <c r="AC19" s="129" t="s">
        <v>281</v>
      </c>
      <c r="AD19" s="129">
        <v>24</v>
      </c>
      <c r="AE19" s="129" t="s">
        <v>253</v>
      </c>
      <c r="AF19" s="129" t="s">
        <v>309</v>
      </c>
      <c r="AG19" s="129" t="s">
        <v>310</v>
      </c>
      <c r="AH19" s="129" t="s">
        <v>300</v>
      </c>
      <c r="AI19" s="129" t="s">
        <v>301</v>
      </c>
      <c r="AJ19" s="131">
        <v>2884</v>
      </c>
      <c r="AK19" s="131">
        <v>2950</v>
      </c>
      <c r="AL19" s="129" t="s">
        <v>311</v>
      </c>
      <c r="AM19" s="131">
        <v>23449.02</v>
      </c>
      <c r="AN19" s="131">
        <v>11884.98</v>
      </c>
      <c r="AO19" s="131">
        <v>35334</v>
      </c>
      <c r="AP19" s="131">
        <v>31028.98</v>
      </c>
      <c r="AQ19" s="131">
        <v>4371.0200000000004</v>
      </c>
      <c r="AR19" s="131">
        <v>35400</v>
      </c>
      <c r="AS19" s="131">
        <v>31028.98</v>
      </c>
      <c r="AT19" s="131">
        <v>4371.0200000000004</v>
      </c>
      <c r="AU19" s="131">
        <v>35400</v>
      </c>
      <c r="AV19" s="129">
        <v>36</v>
      </c>
      <c r="AW19" s="129">
        <v>1615</v>
      </c>
      <c r="AX19" s="92"/>
      <c r="AY19" s="92"/>
      <c r="AZ19" s="92"/>
      <c r="BA19" s="92"/>
      <c r="BB19" s="129" t="s">
        <v>261</v>
      </c>
      <c r="BC19" s="92"/>
      <c r="BD19" s="129" t="s">
        <v>268</v>
      </c>
      <c r="BE19" s="131">
        <v>24859</v>
      </c>
      <c r="BF19" s="129" t="s">
        <v>306</v>
      </c>
      <c r="BG19" s="92"/>
      <c r="BH19" s="93" t="s">
        <v>260</v>
      </c>
      <c r="BI19" s="92" t="s">
        <v>104</v>
      </c>
      <c r="BJ19" s="93">
        <v>46104</v>
      </c>
      <c r="BK19" s="92"/>
      <c r="BL19" s="92" t="s">
        <v>153</v>
      </c>
      <c r="BM19" s="94" t="s">
        <v>201</v>
      </c>
      <c r="BN19" s="95" t="s">
        <v>192</v>
      </c>
      <c r="BO19" s="92" t="s">
        <v>235</v>
      </c>
      <c r="BP19" s="94"/>
      <c r="BQ19" s="92"/>
      <c r="BR19" s="120"/>
    </row>
    <row r="20" spans="1:70" ht="27.6" x14ac:dyDescent="0.3">
      <c r="A20" s="129">
        <v>16</v>
      </c>
      <c r="B20" s="129" t="s">
        <v>247</v>
      </c>
      <c r="C20" s="129" t="s">
        <v>248</v>
      </c>
      <c r="D20" s="129" t="s">
        <v>249</v>
      </c>
      <c r="E20" s="129" t="s">
        <v>269</v>
      </c>
      <c r="F20" s="129" t="s">
        <v>269</v>
      </c>
      <c r="G20" s="129" t="s">
        <v>270</v>
      </c>
      <c r="H20" s="129" t="s">
        <v>271</v>
      </c>
      <c r="I20" s="129">
        <v>39788</v>
      </c>
      <c r="J20" s="129" t="s">
        <v>380</v>
      </c>
      <c r="K20" s="129">
        <v>39788</v>
      </c>
      <c r="L20" s="129" t="s">
        <v>289</v>
      </c>
      <c r="M20" s="129" t="s">
        <v>290</v>
      </c>
      <c r="N20" s="129">
        <v>60716</v>
      </c>
      <c r="O20" s="129" t="s">
        <v>381</v>
      </c>
      <c r="P20" s="129">
        <v>88679</v>
      </c>
      <c r="Q20" s="129" t="s">
        <v>382</v>
      </c>
      <c r="R20" s="129" t="s">
        <v>250</v>
      </c>
      <c r="S20" s="129" t="s">
        <v>383</v>
      </c>
      <c r="T20" s="129" t="s">
        <v>383</v>
      </c>
      <c r="U20" s="129" t="s">
        <v>258</v>
      </c>
      <c r="V20" s="129" t="s">
        <v>252</v>
      </c>
      <c r="W20" s="129">
        <v>0</v>
      </c>
      <c r="X20" s="129" t="s">
        <v>259</v>
      </c>
      <c r="Y20" s="129">
        <v>356281710</v>
      </c>
      <c r="Z20" s="130" t="s">
        <v>384</v>
      </c>
      <c r="AA20" s="129" t="s">
        <v>357</v>
      </c>
      <c r="AB20" s="131">
        <v>80000</v>
      </c>
      <c r="AC20" s="129" t="s">
        <v>326</v>
      </c>
      <c r="AD20" s="129">
        <v>24</v>
      </c>
      <c r="AE20" s="129" t="s">
        <v>385</v>
      </c>
      <c r="AF20" s="129" t="s">
        <v>386</v>
      </c>
      <c r="AG20" s="129" t="s">
        <v>387</v>
      </c>
      <c r="AH20" s="129" t="s">
        <v>254</v>
      </c>
      <c r="AI20" s="129" t="s">
        <v>267</v>
      </c>
      <c r="AJ20" s="131">
        <v>4270</v>
      </c>
      <c r="AK20" s="131">
        <v>4270</v>
      </c>
      <c r="AL20" s="129" t="s">
        <v>388</v>
      </c>
      <c r="AM20" s="131">
        <v>67405.08</v>
      </c>
      <c r="AN20" s="131">
        <v>22264.92</v>
      </c>
      <c r="AO20" s="131">
        <v>89670</v>
      </c>
      <c r="AP20" s="131">
        <v>12594.92</v>
      </c>
      <c r="AQ20" s="131">
        <v>492.08</v>
      </c>
      <c r="AR20" s="131">
        <v>13087</v>
      </c>
      <c r="AS20" s="131">
        <v>8134.16</v>
      </c>
      <c r="AT20" s="131">
        <v>405.84</v>
      </c>
      <c r="AU20" s="131">
        <v>8540</v>
      </c>
      <c r="AV20" s="129">
        <v>23</v>
      </c>
      <c r="AW20" s="129">
        <v>1610</v>
      </c>
      <c r="AX20" s="94"/>
      <c r="AY20" s="94"/>
      <c r="AZ20" s="94"/>
      <c r="BA20" s="94"/>
      <c r="BB20" s="129" t="s">
        <v>261</v>
      </c>
      <c r="BC20" s="94"/>
      <c r="BD20" s="129" t="s">
        <v>268</v>
      </c>
      <c r="BE20" s="131">
        <v>29975</v>
      </c>
      <c r="BF20" s="129" t="s">
        <v>383</v>
      </c>
      <c r="BG20" s="94"/>
      <c r="BH20" s="93" t="s">
        <v>260</v>
      </c>
      <c r="BI20" s="92" t="s">
        <v>104</v>
      </c>
      <c r="BJ20" s="93">
        <v>46104</v>
      </c>
      <c r="BK20" s="92"/>
      <c r="BL20" s="92" t="s">
        <v>109</v>
      </c>
      <c r="BM20" s="94" t="s">
        <v>114</v>
      </c>
      <c r="BN20" s="95" t="s">
        <v>192</v>
      </c>
      <c r="BO20" s="92" t="s">
        <v>235</v>
      </c>
      <c r="BP20" s="136">
        <v>4270</v>
      </c>
      <c r="BQ20" s="92" t="s">
        <v>194</v>
      </c>
      <c r="BR20" s="126" t="s">
        <v>472</v>
      </c>
    </row>
    <row r="21" spans="1:70" ht="27.6" x14ac:dyDescent="0.3">
      <c r="A21" s="129">
        <v>17</v>
      </c>
      <c r="B21" s="129" t="s">
        <v>247</v>
      </c>
      <c r="C21" s="129" t="s">
        <v>248</v>
      </c>
      <c r="D21" s="129" t="s">
        <v>249</v>
      </c>
      <c r="E21" s="129" t="s">
        <v>269</v>
      </c>
      <c r="F21" s="129" t="s">
        <v>269</v>
      </c>
      <c r="G21" s="129" t="s">
        <v>270</v>
      </c>
      <c r="H21" s="129" t="s">
        <v>271</v>
      </c>
      <c r="I21" s="129">
        <v>39814</v>
      </c>
      <c r="J21" s="129" t="s">
        <v>359</v>
      </c>
      <c r="K21" s="129">
        <v>39814</v>
      </c>
      <c r="L21" s="129" t="s">
        <v>273</v>
      </c>
      <c r="M21" s="129" t="s">
        <v>274</v>
      </c>
      <c r="N21" s="129">
        <v>60781</v>
      </c>
      <c r="O21" s="129" t="s">
        <v>360</v>
      </c>
      <c r="P21" s="129">
        <v>88758</v>
      </c>
      <c r="Q21" s="129" t="s">
        <v>361</v>
      </c>
      <c r="R21" s="129" t="s">
        <v>250</v>
      </c>
      <c r="S21" s="129" t="s">
        <v>362</v>
      </c>
      <c r="T21" s="129" t="s">
        <v>362</v>
      </c>
      <c r="U21" s="129" t="s">
        <v>294</v>
      </c>
      <c r="V21" s="129" t="s">
        <v>252</v>
      </c>
      <c r="W21" s="129">
        <v>0</v>
      </c>
      <c r="X21" s="129" t="s">
        <v>259</v>
      </c>
      <c r="Y21" s="129">
        <v>355853218</v>
      </c>
      <c r="Z21" s="138" t="s">
        <v>363</v>
      </c>
      <c r="AA21" s="129" t="s">
        <v>364</v>
      </c>
      <c r="AB21" s="131">
        <v>72000</v>
      </c>
      <c r="AC21" s="129" t="s">
        <v>326</v>
      </c>
      <c r="AD21" s="129">
        <v>24</v>
      </c>
      <c r="AE21" s="129" t="s">
        <v>282</v>
      </c>
      <c r="AF21" s="129" t="s">
        <v>365</v>
      </c>
      <c r="AG21" s="129" t="s">
        <v>366</v>
      </c>
      <c r="AH21" s="129" t="s">
        <v>285</v>
      </c>
      <c r="AI21" s="129" t="s">
        <v>367</v>
      </c>
      <c r="AJ21" s="131">
        <v>3840</v>
      </c>
      <c r="AK21" s="131">
        <v>3840</v>
      </c>
      <c r="AL21" s="129" t="s">
        <v>368</v>
      </c>
      <c r="AM21" s="131">
        <v>57990.38</v>
      </c>
      <c r="AN21" s="131">
        <v>18809.62</v>
      </c>
      <c r="AO21" s="131">
        <v>76800</v>
      </c>
      <c r="AP21" s="131">
        <v>14009.62</v>
      </c>
      <c r="AQ21" s="131">
        <v>711.38</v>
      </c>
      <c r="AR21" s="131">
        <v>14721</v>
      </c>
      <c r="AS21" s="131">
        <v>14009.62</v>
      </c>
      <c r="AT21" s="131">
        <v>711.38</v>
      </c>
      <c r="AU21" s="131">
        <v>14721</v>
      </c>
      <c r="AV21" s="129">
        <v>24</v>
      </c>
      <c r="AW21" s="129">
        <v>1630</v>
      </c>
      <c r="AX21" s="92"/>
      <c r="AY21" s="92"/>
      <c r="AZ21" s="92"/>
      <c r="BA21" s="92"/>
      <c r="BB21" s="129" t="s">
        <v>261</v>
      </c>
      <c r="BC21" s="92"/>
      <c r="BD21" s="129" t="s">
        <v>268</v>
      </c>
      <c r="BE21" s="131">
        <v>15558</v>
      </c>
      <c r="BF21" s="129" t="s">
        <v>362</v>
      </c>
      <c r="BG21" s="92"/>
      <c r="BH21" s="93" t="s">
        <v>260</v>
      </c>
      <c r="BI21" s="92" t="s">
        <v>104</v>
      </c>
      <c r="BJ21" s="93">
        <v>46104</v>
      </c>
      <c r="BK21" s="92"/>
      <c r="BL21" s="92" t="s">
        <v>109</v>
      </c>
      <c r="BM21" s="92" t="s">
        <v>114</v>
      </c>
      <c r="BN21" s="95" t="s">
        <v>191</v>
      </c>
      <c r="BO21" s="92" t="s">
        <v>233</v>
      </c>
      <c r="BP21" s="92">
        <v>3840</v>
      </c>
      <c r="BQ21" s="92" t="s">
        <v>193</v>
      </c>
      <c r="BR21" s="126" t="s">
        <v>470</v>
      </c>
    </row>
    <row r="22" spans="1:70" ht="27.6" x14ac:dyDescent="0.3">
      <c r="A22" s="129">
        <v>18</v>
      </c>
      <c r="B22" s="129" t="s">
        <v>247</v>
      </c>
      <c r="C22" s="129" t="s">
        <v>248</v>
      </c>
      <c r="D22" s="129" t="s">
        <v>249</v>
      </c>
      <c r="E22" s="129" t="s">
        <v>269</v>
      </c>
      <c r="F22" s="129" t="s">
        <v>269</v>
      </c>
      <c r="G22" s="129" t="s">
        <v>270</v>
      </c>
      <c r="H22" s="129" t="s">
        <v>271</v>
      </c>
      <c r="I22" s="129">
        <v>39844</v>
      </c>
      <c r="J22" s="129" t="s">
        <v>349</v>
      </c>
      <c r="K22" s="129">
        <v>39844</v>
      </c>
      <c r="L22" s="129" t="s">
        <v>273</v>
      </c>
      <c r="M22" s="129" t="s">
        <v>274</v>
      </c>
      <c r="N22" s="129">
        <v>60860</v>
      </c>
      <c r="O22" s="129" t="s">
        <v>350</v>
      </c>
      <c r="P22" s="129">
        <v>88851</v>
      </c>
      <c r="Q22" s="129" t="s">
        <v>351</v>
      </c>
      <c r="R22" s="129" t="s">
        <v>250</v>
      </c>
      <c r="S22" s="129" t="s">
        <v>352</v>
      </c>
      <c r="T22" s="129" t="s">
        <v>352</v>
      </c>
      <c r="U22" s="129" t="s">
        <v>255</v>
      </c>
      <c r="V22" s="129" t="s">
        <v>252</v>
      </c>
      <c r="W22" s="129">
        <v>0</v>
      </c>
      <c r="X22" s="129" t="s">
        <v>259</v>
      </c>
      <c r="Y22" s="129">
        <v>355703387</v>
      </c>
      <c r="Z22" s="130" t="s">
        <v>353</v>
      </c>
      <c r="AA22" s="129" t="s">
        <v>354</v>
      </c>
      <c r="AB22" s="131">
        <v>72000</v>
      </c>
      <c r="AC22" s="129" t="s">
        <v>281</v>
      </c>
      <c r="AD22" s="129">
        <v>24</v>
      </c>
      <c r="AE22" s="129" t="s">
        <v>282</v>
      </c>
      <c r="AF22" s="129" t="s">
        <v>355</v>
      </c>
      <c r="AG22" s="129" t="s">
        <v>356</v>
      </c>
      <c r="AH22" s="129" t="s">
        <v>300</v>
      </c>
      <c r="AI22" s="129" t="s">
        <v>357</v>
      </c>
      <c r="AJ22" s="131">
        <v>3840</v>
      </c>
      <c r="AK22" s="131">
        <v>3840</v>
      </c>
      <c r="AL22" s="129" t="s">
        <v>358</v>
      </c>
      <c r="AM22" s="131">
        <v>68160</v>
      </c>
      <c r="AN22" s="131">
        <v>20296</v>
      </c>
      <c r="AO22" s="131">
        <v>88456</v>
      </c>
      <c r="AP22" s="131">
        <v>3840</v>
      </c>
      <c r="AQ22" s="131">
        <v>0</v>
      </c>
      <c r="AR22" s="131">
        <v>3840</v>
      </c>
      <c r="AS22" s="131">
        <v>3840</v>
      </c>
      <c r="AT22" s="131">
        <v>0</v>
      </c>
      <c r="AU22" s="131">
        <v>3840</v>
      </c>
      <c r="AV22" s="129">
        <v>24</v>
      </c>
      <c r="AW22" s="129">
        <v>1778</v>
      </c>
      <c r="AX22" s="121"/>
      <c r="AY22" s="121"/>
      <c r="AZ22" s="121"/>
      <c r="BA22" s="122"/>
      <c r="BB22" s="129" t="s">
        <v>261</v>
      </c>
      <c r="BC22" s="122"/>
      <c r="BD22" s="129" t="s">
        <v>268</v>
      </c>
      <c r="BE22" s="131">
        <v>36302</v>
      </c>
      <c r="BF22" s="129" t="s">
        <v>352</v>
      </c>
      <c r="BG22" s="92"/>
      <c r="BH22" s="93" t="s">
        <v>260</v>
      </c>
      <c r="BI22" s="92" t="s">
        <v>104</v>
      </c>
      <c r="BJ22" s="93">
        <v>46104</v>
      </c>
      <c r="BK22" s="92"/>
      <c r="BL22" s="92" t="s">
        <v>109</v>
      </c>
      <c r="BM22" s="94" t="s">
        <v>114</v>
      </c>
      <c r="BN22" s="95" t="s">
        <v>192</v>
      </c>
      <c r="BO22" s="92" t="s">
        <v>235</v>
      </c>
      <c r="BP22" s="136">
        <v>3840</v>
      </c>
      <c r="BQ22" s="92" t="s">
        <v>194</v>
      </c>
      <c r="BR22" s="126" t="s">
        <v>471</v>
      </c>
    </row>
    <row r="23" spans="1:70" ht="27.6" x14ac:dyDescent="0.3">
      <c r="A23" s="129">
        <v>19</v>
      </c>
      <c r="B23" s="129" t="s">
        <v>247</v>
      </c>
      <c r="C23" s="129" t="s">
        <v>248</v>
      </c>
      <c r="D23" s="129" t="s">
        <v>249</v>
      </c>
      <c r="E23" s="129" t="s">
        <v>269</v>
      </c>
      <c r="F23" s="129" t="s">
        <v>269</v>
      </c>
      <c r="G23" s="129" t="s">
        <v>270</v>
      </c>
      <c r="H23" s="129" t="s">
        <v>271</v>
      </c>
      <c r="I23" s="129">
        <v>171980</v>
      </c>
      <c r="J23" s="129" t="s">
        <v>369</v>
      </c>
      <c r="K23" s="129">
        <v>171980</v>
      </c>
      <c r="L23" s="129" t="s">
        <v>289</v>
      </c>
      <c r="M23" s="129" t="s">
        <v>290</v>
      </c>
      <c r="N23" s="129">
        <v>314419</v>
      </c>
      <c r="O23" s="129" t="s">
        <v>370</v>
      </c>
      <c r="P23" s="129">
        <v>433490</v>
      </c>
      <c r="Q23" s="129" t="s">
        <v>371</v>
      </c>
      <c r="R23" s="129" t="s">
        <v>250</v>
      </c>
      <c r="S23" s="129" t="s">
        <v>372</v>
      </c>
      <c r="T23" s="129" t="s">
        <v>372</v>
      </c>
      <c r="U23" s="129" t="s">
        <v>255</v>
      </c>
      <c r="V23" s="129" t="s">
        <v>252</v>
      </c>
      <c r="W23" s="129">
        <v>0</v>
      </c>
      <c r="X23" s="129" t="s">
        <v>259</v>
      </c>
      <c r="Y23" s="129">
        <v>355978150</v>
      </c>
      <c r="Z23" s="130" t="s">
        <v>373</v>
      </c>
      <c r="AA23" s="129" t="s">
        <v>374</v>
      </c>
      <c r="AB23" s="131">
        <v>65000</v>
      </c>
      <c r="AC23" s="129" t="s">
        <v>375</v>
      </c>
      <c r="AD23" s="129">
        <v>24</v>
      </c>
      <c r="AE23" s="129" t="s">
        <v>253</v>
      </c>
      <c r="AF23" s="129" t="s">
        <v>376</v>
      </c>
      <c r="AG23" s="129" t="s">
        <v>377</v>
      </c>
      <c r="AH23" s="129" t="s">
        <v>254</v>
      </c>
      <c r="AI23" s="129" t="s">
        <v>378</v>
      </c>
      <c r="AJ23" s="131">
        <v>3470</v>
      </c>
      <c r="AK23" s="131">
        <v>3470</v>
      </c>
      <c r="AL23" s="129" t="s">
        <v>379</v>
      </c>
      <c r="AM23" s="131">
        <v>53812.91</v>
      </c>
      <c r="AN23" s="131">
        <v>19057.09</v>
      </c>
      <c r="AO23" s="131">
        <v>72870</v>
      </c>
      <c r="AP23" s="131">
        <v>11187.09</v>
      </c>
      <c r="AQ23" s="131">
        <v>510.91</v>
      </c>
      <c r="AR23" s="131">
        <v>11698</v>
      </c>
      <c r="AS23" s="131">
        <v>6518.68</v>
      </c>
      <c r="AT23" s="131">
        <v>421.32</v>
      </c>
      <c r="AU23" s="131">
        <v>6940</v>
      </c>
      <c r="AV23" s="129">
        <v>23</v>
      </c>
      <c r="AW23" s="129">
        <v>1998</v>
      </c>
      <c r="AX23" s="92"/>
      <c r="AY23" s="92"/>
      <c r="AZ23" s="92"/>
      <c r="BA23" s="92"/>
      <c r="BB23" s="129" t="s">
        <v>261</v>
      </c>
      <c r="BC23" s="92"/>
      <c r="BD23" s="129" t="s">
        <v>268</v>
      </c>
      <c r="BE23" s="131">
        <v>29975</v>
      </c>
      <c r="BF23" s="129" t="s">
        <v>372</v>
      </c>
      <c r="BG23" s="92"/>
      <c r="BH23" s="93" t="s">
        <v>260</v>
      </c>
      <c r="BI23" s="92" t="s">
        <v>104</v>
      </c>
      <c r="BJ23" s="93">
        <v>46104</v>
      </c>
      <c r="BK23" s="92"/>
      <c r="BL23" s="92" t="s">
        <v>108</v>
      </c>
      <c r="BM23" s="92" t="s">
        <v>113</v>
      </c>
      <c r="BN23" s="95" t="s">
        <v>192</v>
      </c>
      <c r="BO23" s="92" t="s">
        <v>233</v>
      </c>
      <c r="BP23" s="92">
        <v>3470</v>
      </c>
      <c r="BQ23" s="92" t="s">
        <v>194</v>
      </c>
      <c r="BR23" s="126" t="s">
        <v>469</v>
      </c>
    </row>
    <row r="24" spans="1:70" hidden="1" x14ac:dyDescent="0.3">
      <c r="A24" s="129">
        <v>20</v>
      </c>
      <c r="B24" s="129" t="s">
        <v>247</v>
      </c>
      <c r="C24" s="129" t="s">
        <v>248</v>
      </c>
      <c r="D24" s="129" t="s">
        <v>249</v>
      </c>
      <c r="E24" s="129" t="s">
        <v>269</v>
      </c>
      <c r="F24" s="129" t="s">
        <v>269</v>
      </c>
      <c r="G24" s="129" t="s">
        <v>270</v>
      </c>
      <c r="H24" s="129" t="s">
        <v>271</v>
      </c>
      <c r="I24" s="129">
        <v>39745</v>
      </c>
      <c r="J24" s="129" t="s">
        <v>272</v>
      </c>
      <c r="K24" s="129">
        <v>39745</v>
      </c>
      <c r="L24" s="129" t="s">
        <v>273</v>
      </c>
      <c r="M24" s="129" t="s">
        <v>274</v>
      </c>
      <c r="N24" s="129">
        <v>60647</v>
      </c>
      <c r="O24" s="129" t="s">
        <v>275</v>
      </c>
      <c r="P24" s="129">
        <v>88607</v>
      </c>
      <c r="Q24" s="129" t="s">
        <v>276</v>
      </c>
      <c r="R24" s="129" t="s">
        <v>250</v>
      </c>
      <c r="S24" s="129" t="s">
        <v>277</v>
      </c>
      <c r="T24" s="129" t="s">
        <v>277</v>
      </c>
      <c r="U24" s="129" t="s">
        <v>278</v>
      </c>
      <c r="V24" s="129" t="s">
        <v>252</v>
      </c>
      <c r="W24" s="129">
        <v>541</v>
      </c>
      <c r="X24" s="129" t="s">
        <v>259</v>
      </c>
      <c r="Y24" s="129">
        <v>349791932</v>
      </c>
      <c r="Z24" s="129" t="s">
        <v>279</v>
      </c>
      <c r="AA24" s="129" t="s">
        <v>280</v>
      </c>
      <c r="AB24" s="131">
        <v>64916</v>
      </c>
      <c r="AC24" s="129" t="s">
        <v>281</v>
      </c>
      <c r="AD24" s="129">
        <v>24</v>
      </c>
      <c r="AE24" s="129" t="s">
        <v>282</v>
      </c>
      <c r="AF24" s="129" t="s">
        <v>283</v>
      </c>
      <c r="AG24" s="129" t="s">
        <v>284</v>
      </c>
      <c r="AH24" s="129" t="s">
        <v>285</v>
      </c>
      <c r="AI24" s="129" t="s">
        <v>286</v>
      </c>
      <c r="AJ24" s="131">
        <v>3117</v>
      </c>
      <c r="AK24" s="131">
        <v>3500</v>
      </c>
      <c r="AL24" s="129" t="s">
        <v>287</v>
      </c>
      <c r="AM24" s="131">
        <v>52342.14</v>
      </c>
      <c r="AN24" s="131">
        <v>18274.86</v>
      </c>
      <c r="AO24" s="131">
        <v>70617</v>
      </c>
      <c r="AP24" s="131">
        <v>12573.86</v>
      </c>
      <c r="AQ24" s="131">
        <v>426.14</v>
      </c>
      <c r="AR24" s="131">
        <v>13000</v>
      </c>
      <c r="AS24" s="131">
        <v>12573.86</v>
      </c>
      <c r="AT24" s="131">
        <v>426.14</v>
      </c>
      <c r="AU24" s="131">
        <v>13000</v>
      </c>
      <c r="AV24" s="129">
        <v>39</v>
      </c>
      <c r="AW24" s="129">
        <v>1615</v>
      </c>
      <c r="AX24" s="92"/>
      <c r="AY24" s="125"/>
      <c r="AZ24" s="92"/>
      <c r="BA24" s="92"/>
      <c r="BB24" s="129" t="s">
        <v>261</v>
      </c>
      <c r="BC24" s="92"/>
      <c r="BD24" s="129" t="s">
        <v>268</v>
      </c>
      <c r="BE24" s="131">
        <v>24859</v>
      </c>
      <c r="BF24" s="129" t="s">
        <v>277</v>
      </c>
      <c r="BG24" s="92"/>
      <c r="BH24" s="93" t="s">
        <v>260</v>
      </c>
      <c r="BI24" s="92" t="s">
        <v>104</v>
      </c>
      <c r="BJ24" s="93">
        <v>46104</v>
      </c>
      <c r="BK24" s="92"/>
      <c r="BL24" s="92" t="s">
        <v>109</v>
      </c>
      <c r="BM24" s="94" t="s">
        <v>114</v>
      </c>
      <c r="BN24" s="95" t="s">
        <v>192</v>
      </c>
      <c r="BO24" s="92" t="s">
        <v>235</v>
      </c>
      <c r="BP24" s="92"/>
      <c r="BQ24" s="92"/>
      <c r="BR24" s="134"/>
    </row>
    <row r="25" spans="1:70" hidden="1" x14ac:dyDescent="0.3">
      <c r="A25" s="129">
        <v>21</v>
      </c>
      <c r="B25" s="129" t="s">
        <v>247</v>
      </c>
      <c r="C25" s="129" t="s">
        <v>248</v>
      </c>
      <c r="D25" s="129" t="s">
        <v>249</v>
      </c>
      <c r="E25" s="129" t="s">
        <v>269</v>
      </c>
      <c r="F25" s="129" t="s">
        <v>269</v>
      </c>
      <c r="G25" s="129" t="s">
        <v>270</v>
      </c>
      <c r="H25" s="129" t="s">
        <v>271</v>
      </c>
      <c r="I25" s="129">
        <v>39756</v>
      </c>
      <c r="J25" s="129" t="s">
        <v>331</v>
      </c>
      <c r="K25" s="129">
        <v>39756</v>
      </c>
      <c r="L25" s="129" t="s">
        <v>289</v>
      </c>
      <c r="M25" s="129" t="s">
        <v>290</v>
      </c>
      <c r="N25" s="129">
        <v>60658</v>
      </c>
      <c r="O25" s="129" t="s">
        <v>332</v>
      </c>
      <c r="P25" s="129">
        <v>88828</v>
      </c>
      <c r="Q25" s="129" t="s">
        <v>341</v>
      </c>
      <c r="R25" s="129" t="s">
        <v>250</v>
      </c>
      <c r="S25" s="129" t="s">
        <v>342</v>
      </c>
      <c r="T25" s="129" t="s">
        <v>342</v>
      </c>
      <c r="U25" s="129" t="s">
        <v>294</v>
      </c>
      <c r="V25" s="129" t="s">
        <v>252</v>
      </c>
      <c r="W25" s="129">
        <v>0</v>
      </c>
      <c r="X25" s="129" t="s">
        <v>259</v>
      </c>
      <c r="Y25" s="129">
        <v>355282768</v>
      </c>
      <c r="Z25" s="129" t="s">
        <v>343</v>
      </c>
      <c r="AA25" s="129" t="s">
        <v>344</v>
      </c>
      <c r="AB25" s="131">
        <v>63000</v>
      </c>
      <c r="AC25" s="129" t="s">
        <v>337</v>
      </c>
      <c r="AD25" s="129">
        <v>24</v>
      </c>
      <c r="AE25" s="129" t="s">
        <v>282</v>
      </c>
      <c r="AF25" s="129" t="s">
        <v>345</v>
      </c>
      <c r="AG25" s="129" t="s">
        <v>346</v>
      </c>
      <c r="AH25" s="129" t="s">
        <v>285</v>
      </c>
      <c r="AI25" s="129" t="s">
        <v>347</v>
      </c>
      <c r="AJ25" s="131">
        <v>3360</v>
      </c>
      <c r="AK25" s="131">
        <v>3360</v>
      </c>
      <c r="AL25" s="129" t="s">
        <v>348</v>
      </c>
      <c r="AM25" s="131">
        <v>44451.56</v>
      </c>
      <c r="AN25" s="131">
        <v>16029.44</v>
      </c>
      <c r="AO25" s="131">
        <v>60481</v>
      </c>
      <c r="AP25" s="131">
        <v>18548.439999999999</v>
      </c>
      <c r="AQ25" s="131">
        <v>1358.56</v>
      </c>
      <c r="AR25" s="131">
        <v>19907</v>
      </c>
      <c r="AS25" s="131">
        <v>18548.439999999999</v>
      </c>
      <c r="AT25" s="131">
        <v>1358.56</v>
      </c>
      <c r="AU25" s="131">
        <v>19907</v>
      </c>
      <c r="AV25" s="129">
        <v>25</v>
      </c>
      <c r="AW25" s="129">
        <v>1792</v>
      </c>
      <c r="AX25" s="121"/>
      <c r="AY25" s="121"/>
      <c r="AZ25" s="121"/>
      <c r="BA25" s="122"/>
      <c r="BB25" s="137" t="s">
        <v>261</v>
      </c>
      <c r="BC25" s="122"/>
      <c r="BD25" s="137" t="s">
        <v>268</v>
      </c>
      <c r="BE25" s="131">
        <v>36302</v>
      </c>
      <c r="BF25" s="129" t="s">
        <v>342</v>
      </c>
      <c r="BG25" s="92"/>
      <c r="BH25" s="93" t="s">
        <v>260</v>
      </c>
      <c r="BI25" s="92" t="s">
        <v>104</v>
      </c>
      <c r="BJ25" s="93">
        <v>46104</v>
      </c>
      <c r="BK25" s="92"/>
      <c r="BL25" s="92" t="s">
        <v>108</v>
      </c>
      <c r="BM25" s="92" t="s">
        <v>113</v>
      </c>
      <c r="BN25" s="95" t="s">
        <v>192</v>
      </c>
      <c r="BO25" s="92" t="s">
        <v>235</v>
      </c>
      <c r="BP25" s="92"/>
      <c r="BQ25" s="92"/>
      <c r="BR25" s="126"/>
    </row>
    <row r="26" spans="1:70" ht="27.6" x14ac:dyDescent="0.3">
      <c r="A26" s="92">
        <v>22</v>
      </c>
      <c r="B26" s="129" t="s">
        <v>247</v>
      </c>
      <c r="C26" s="129" t="s">
        <v>248</v>
      </c>
      <c r="D26" s="129" t="s">
        <v>249</v>
      </c>
      <c r="E26" s="129" t="s">
        <v>269</v>
      </c>
      <c r="F26" s="129" t="s">
        <v>269</v>
      </c>
      <c r="G26" s="129" t="s">
        <v>270</v>
      </c>
      <c r="H26" s="129" t="s">
        <v>271</v>
      </c>
      <c r="I26" s="129">
        <v>39747</v>
      </c>
      <c r="J26" s="129" t="s">
        <v>476</v>
      </c>
      <c r="K26" s="129">
        <v>39747</v>
      </c>
      <c r="L26" s="129" t="s">
        <v>289</v>
      </c>
      <c r="M26" s="129" t="s">
        <v>290</v>
      </c>
      <c r="N26" s="129">
        <v>60649</v>
      </c>
      <c r="O26" s="129" t="s">
        <v>477</v>
      </c>
      <c r="P26" s="129">
        <v>88609</v>
      </c>
      <c r="Q26" s="129" t="s">
        <v>478</v>
      </c>
      <c r="R26" s="129" t="s">
        <v>250</v>
      </c>
      <c r="S26" s="129" t="s">
        <v>479</v>
      </c>
      <c r="T26" s="129" t="s">
        <v>479</v>
      </c>
      <c r="U26" s="129" t="s">
        <v>251</v>
      </c>
      <c r="V26" s="129" t="s">
        <v>252</v>
      </c>
      <c r="W26" s="129">
        <v>541</v>
      </c>
      <c r="X26" s="129" t="s">
        <v>259</v>
      </c>
      <c r="Y26" s="129">
        <v>352835125</v>
      </c>
      <c r="Z26" s="130" t="s">
        <v>480</v>
      </c>
      <c r="AA26" s="129" t="s">
        <v>481</v>
      </c>
      <c r="AB26" s="131">
        <v>63000</v>
      </c>
      <c r="AC26" s="129" t="s">
        <v>326</v>
      </c>
      <c r="AD26" s="129">
        <v>24</v>
      </c>
      <c r="AE26" s="129" t="s">
        <v>385</v>
      </c>
      <c r="AF26" s="129" t="s">
        <v>482</v>
      </c>
      <c r="AG26" s="129" t="s">
        <v>483</v>
      </c>
      <c r="AH26" s="129" t="s">
        <v>285</v>
      </c>
      <c r="AI26" s="129" t="s">
        <v>484</v>
      </c>
      <c r="AJ26" s="131">
        <v>3360</v>
      </c>
      <c r="AK26" s="131">
        <v>3360</v>
      </c>
      <c r="AL26" s="129" t="s">
        <v>485</v>
      </c>
      <c r="AM26" s="131">
        <v>59640.59</v>
      </c>
      <c r="AN26" s="131">
        <v>19771.41</v>
      </c>
      <c r="AO26" s="131">
        <v>79412</v>
      </c>
      <c r="AP26" s="131">
        <v>3359.41</v>
      </c>
      <c r="AQ26" s="131">
        <v>0</v>
      </c>
      <c r="AR26" s="131">
        <v>3359.41</v>
      </c>
      <c r="AS26" s="131">
        <v>3359.41</v>
      </c>
      <c r="AT26" s="131">
        <v>0</v>
      </c>
      <c r="AU26" s="131">
        <v>3359.41</v>
      </c>
      <c r="AV26" s="129">
        <v>29</v>
      </c>
      <c r="AW26" s="129">
        <v>565</v>
      </c>
      <c r="AX26" s="92"/>
      <c r="AY26" s="92"/>
      <c r="AZ26" s="92"/>
      <c r="BA26" s="92"/>
      <c r="BB26" s="137" t="s">
        <v>261</v>
      </c>
      <c r="BC26" s="92"/>
      <c r="BD26" s="129" t="s">
        <v>486</v>
      </c>
      <c r="BE26" s="131">
        <v>73000</v>
      </c>
      <c r="BF26" s="129" t="s">
        <v>479</v>
      </c>
      <c r="BG26" s="92"/>
      <c r="BH26" s="93" t="s">
        <v>260</v>
      </c>
      <c r="BI26" s="92" t="s">
        <v>104</v>
      </c>
      <c r="BJ26" s="93">
        <v>46104</v>
      </c>
      <c r="BK26" s="92"/>
      <c r="BL26" s="92" t="s">
        <v>108</v>
      </c>
      <c r="BM26" s="92" t="s">
        <v>113</v>
      </c>
      <c r="BN26" s="95" t="s">
        <v>191</v>
      </c>
      <c r="BO26" s="92" t="s">
        <v>233</v>
      </c>
      <c r="BP26" s="92">
        <v>3360</v>
      </c>
      <c r="BQ26" s="42" t="s">
        <v>193</v>
      </c>
      <c r="BR26" s="126" t="s">
        <v>487</v>
      </c>
    </row>
    <row r="27" spans="1:70" x14ac:dyDescent="0.3">
      <c r="A27" s="92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123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2"/>
      <c r="BL27" s="92"/>
      <c r="BM27" s="94"/>
      <c r="BN27" s="95"/>
      <c r="BO27" s="94"/>
      <c r="BP27" s="94"/>
      <c r="BQ27" s="92"/>
      <c r="BR27" s="120"/>
    </row>
    <row r="28" spans="1:70" x14ac:dyDescent="0.3">
      <c r="A28" s="92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123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2"/>
      <c r="BL28" s="92"/>
      <c r="BM28" s="94"/>
      <c r="BN28" s="95"/>
      <c r="BO28" s="94"/>
      <c r="BP28" s="94"/>
      <c r="BQ28" s="92"/>
      <c r="BR28" s="120"/>
    </row>
    <row r="29" spans="1:70" x14ac:dyDescent="0.3">
      <c r="A29" s="92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123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2"/>
      <c r="BL29" s="92"/>
      <c r="BM29" s="94"/>
      <c r="BN29" s="95"/>
      <c r="BO29" s="94"/>
      <c r="BP29" s="94"/>
      <c r="BQ29" s="92"/>
      <c r="BR29" s="120"/>
    </row>
    <row r="30" spans="1:70" x14ac:dyDescent="0.3">
      <c r="A30" s="92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123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2"/>
      <c r="BL30" s="92"/>
      <c r="BM30" s="94"/>
      <c r="BN30" s="95"/>
      <c r="BO30" s="94"/>
      <c r="BP30" s="94"/>
      <c r="BQ30" s="92"/>
      <c r="BR30" s="120"/>
    </row>
    <row r="31" spans="1:70" x14ac:dyDescent="0.3">
      <c r="A31" s="92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123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2"/>
      <c r="BL31" s="92"/>
      <c r="BM31" s="94"/>
      <c r="BN31" s="95"/>
      <c r="BO31" s="94"/>
      <c r="BP31" s="94"/>
      <c r="BQ31" s="92"/>
      <c r="BR31" s="120"/>
    </row>
    <row r="32" spans="1:70" x14ac:dyDescent="0.3">
      <c r="A32" s="92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123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2"/>
      <c r="BL32" s="92"/>
      <c r="BM32" s="94"/>
      <c r="BN32" s="95"/>
      <c r="BO32" s="94"/>
      <c r="BP32" s="94"/>
      <c r="BQ32" s="92"/>
      <c r="BR32" s="120"/>
    </row>
    <row r="33" spans="1:70" x14ac:dyDescent="0.3">
      <c r="A33" s="92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123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2"/>
      <c r="BL33" s="92"/>
      <c r="BM33" s="94"/>
      <c r="BN33" s="95"/>
      <c r="BO33" s="94"/>
      <c r="BP33" s="94"/>
      <c r="BQ33" s="92"/>
      <c r="BR33" s="120"/>
    </row>
    <row r="34" spans="1:70" x14ac:dyDescent="0.3">
      <c r="A34" s="92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123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2"/>
      <c r="BL34" s="92"/>
      <c r="BM34" s="94"/>
      <c r="BN34" s="95"/>
      <c r="BO34" s="94"/>
      <c r="BP34" s="94"/>
      <c r="BQ34" s="92"/>
      <c r="BR34" s="120"/>
    </row>
    <row r="35" spans="1:70" x14ac:dyDescent="0.3">
      <c r="A35" s="92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123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2"/>
      <c r="BL35" s="92"/>
      <c r="BM35" s="94"/>
      <c r="BN35" s="95"/>
      <c r="BO35" s="94"/>
      <c r="BP35" s="94"/>
      <c r="BQ35" s="92"/>
      <c r="BR35" s="120"/>
    </row>
    <row r="36" spans="1:70" x14ac:dyDescent="0.3">
      <c r="A36" s="92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123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2"/>
      <c r="BL36" s="92"/>
      <c r="BM36" s="94"/>
      <c r="BN36" s="95"/>
      <c r="BO36" s="94"/>
      <c r="BP36" s="94"/>
      <c r="BQ36" s="92"/>
      <c r="BR36" s="120"/>
    </row>
    <row r="37" spans="1:70" x14ac:dyDescent="0.3">
      <c r="A37" s="92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123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2"/>
      <c r="BL37" s="92"/>
      <c r="BM37" s="94"/>
      <c r="BN37" s="95"/>
      <c r="BO37" s="94"/>
      <c r="BP37" s="94"/>
      <c r="BQ37" s="92"/>
      <c r="BR37" s="120"/>
    </row>
    <row r="38" spans="1:70" x14ac:dyDescent="0.3">
      <c r="A38" s="92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123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2"/>
      <c r="BL38" s="92"/>
      <c r="BM38" s="94"/>
      <c r="BN38" s="95"/>
      <c r="BO38" s="94"/>
      <c r="BP38" s="94"/>
      <c r="BQ38" s="92"/>
      <c r="BR38" s="120"/>
    </row>
    <row r="39" spans="1:70" x14ac:dyDescent="0.3">
      <c r="A39" s="92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123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2"/>
      <c r="BL39" s="92"/>
      <c r="BM39" s="94"/>
      <c r="BN39" s="95"/>
      <c r="BO39" s="94"/>
      <c r="BP39" s="94"/>
      <c r="BQ39" s="92"/>
      <c r="BR39" s="120"/>
    </row>
    <row r="40" spans="1:70" x14ac:dyDescent="0.3">
      <c r="A40" s="92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123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2"/>
      <c r="BL40" s="92"/>
      <c r="BM40" s="94"/>
      <c r="BN40" s="95"/>
      <c r="BO40" s="94"/>
      <c r="BP40" s="94"/>
      <c r="BQ40" s="92"/>
      <c r="BR40" s="120"/>
    </row>
    <row r="41" spans="1:70" x14ac:dyDescent="0.3">
      <c r="A41" s="92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123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2"/>
      <c r="BL41" s="92"/>
      <c r="BM41" s="94"/>
      <c r="BN41" s="95"/>
      <c r="BO41" s="94"/>
      <c r="BP41" s="94"/>
      <c r="BQ41" s="92"/>
      <c r="BR41" s="120"/>
    </row>
    <row r="42" spans="1:70" x14ac:dyDescent="0.3">
      <c r="A42" s="92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123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2"/>
      <c r="BL42" s="92"/>
      <c r="BM42" s="94"/>
      <c r="BN42" s="95"/>
      <c r="BO42" s="94"/>
      <c r="BP42" s="94"/>
      <c r="BQ42" s="92"/>
      <c r="BR42" s="120"/>
    </row>
    <row r="43" spans="1:70" x14ac:dyDescent="0.3">
      <c r="A43" s="92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123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2"/>
      <c r="BL43" s="92"/>
      <c r="BM43" s="94"/>
      <c r="BN43" s="95"/>
      <c r="BO43" s="94"/>
      <c r="BP43" s="94"/>
      <c r="BQ43" s="92"/>
      <c r="BR43" s="120"/>
    </row>
    <row r="44" spans="1:70" x14ac:dyDescent="0.3">
      <c r="A44" s="92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123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2"/>
      <c r="BL44" s="92"/>
      <c r="BM44" s="94"/>
      <c r="BN44" s="95"/>
      <c r="BO44" s="94"/>
      <c r="BP44" s="94"/>
      <c r="BQ44" s="92"/>
      <c r="BR44" s="120"/>
    </row>
    <row r="45" spans="1:70" x14ac:dyDescent="0.3">
      <c r="A45" s="92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123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2"/>
      <c r="BL45" s="92"/>
      <c r="BM45" s="94"/>
      <c r="BN45" s="95"/>
      <c r="BO45" s="94"/>
      <c r="BP45" s="94"/>
      <c r="BQ45" s="92"/>
      <c r="BR45" s="120"/>
    </row>
    <row r="46" spans="1:70" x14ac:dyDescent="0.3">
      <c r="A46" s="92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123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2"/>
      <c r="BL46" s="92"/>
      <c r="BM46" s="94"/>
      <c r="BN46" s="95"/>
      <c r="BO46" s="94"/>
      <c r="BP46" s="94"/>
      <c r="BQ46" s="92"/>
      <c r="BR46" s="120"/>
    </row>
    <row r="47" spans="1:70" x14ac:dyDescent="0.3">
      <c r="A47" s="92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123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2"/>
      <c r="BL47" s="92"/>
      <c r="BM47" s="94"/>
      <c r="BN47" s="95"/>
      <c r="BO47" s="94"/>
      <c r="BP47" s="94"/>
      <c r="BQ47" s="92"/>
      <c r="BR47" s="120"/>
    </row>
    <row r="48" spans="1:70" x14ac:dyDescent="0.3">
      <c r="A48" s="92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123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2"/>
      <c r="BL48" s="92"/>
      <c r="BM48" s="94"/>
      <c r="BN48" s="95"/>
      <c r="BO48" s="94"/>
      <c r="BP48" s="94"/>
      <c r="BQ48" s="92"/>
      <c r="BR48" s="120"/>
    </row>
    <row r="49" spans="1:70" x14ac:dyDescent="0.3">
      <c r="A49" s="92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123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2"/>
      <c r="BL49" s="92"/>
      <c r="BM49" s="94"/>
      <c r="BN49" s="95"/>
      <c r="BO49" s="94"/>
      <c r="BP49" s="94"/>
      <c r="BQ49" s="92"/>
      <c r="BR49" s="120"/>
    </row>
    <row r="50" spans="1:70" x14ac:dyDescent="0.3">
      <c r="A50" s="92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123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2"/>
      <c r="BL50" s="92"/>
      <c r="BM50" s="94"/>
      <c r="BN50" s="95"/>
      <c r="BO50" s="94"/>
      <c r="BP50" s="94"/>
      <c r="BQ50" s="92"/>
      <c r="BR50" s="120"/>
    </row>
    <row r="51" spans="1:70" x14ac:dyDescent="0.3">
      <c r="A51" s="92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123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2"/>
      <c r="BL51" s="92"/>
      <c r="BM51" s="94"/>
      <c r="BN51" s="95"/>
      <c r="BO51" s="94"/>
      <c r="BP51" s="94"/>
      <c r="BQ51" s="92"/>
      <c r="BR51" s="120"/>
    </row>
    <row r="52" spans="1:70" x14ac:dyDescent="0.3">
      <c r="A52" s="92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123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2"/>
      <c r="BL52" s="92"/>
      <c r="BM52" s="94"/>
      <c r="BN52" s="95"/>
      <c r="BO52" s="94"/>
      <c r="BP52" s="94"/>
      <c r="BQ52" s="92"/>
      <c r="BR52" s="120"/>
    </row>
    <row r="53" spans="1:70" x14ac:dyDescent="0.3">
      <c r="A53" s="92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123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2"/>
      <c r="BL53" s="92"/>
      <c r="BM53" s="94"/>
      <c r="BN53" s="95"/>
      <c r="BO53" s="94"/>
      <c r="BP53" s="94"/>
      <c r="BQ53" s="92"/>
      <c r="BR53" s="120"/>
    </row>
    <row r="54" spans="1:70" x14ac:dyDescent="0.3">
      <c r="A54" s="92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123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2"/>
      <c r="BL54" s="92"/>
      <c r="BM54" s="94"/>
      <c r="BN54" s="95"/>
      <c r="BO54" s="94"/>
      <c r="BP54" s="94"/>
      <c r="BQ54" s="92"/>
      <c r="BR54" s="120"/>
    </row>
    <row r="55" spans="1:70" x14ac:dyDescent="0.3">
      <c r="A55" s="92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123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2"/>
      <c r="BL55" s="92"/>
      <c r="BM55" s="94"/>
      <c r="BN55" s="95"/>
      <c r="BO55" s="94"/>
      <c r="BP55" s="94"/>
      <c r="BQ55" s="92"/>
      <c r="BR55" s="120"/>
    </row>
    <row r="56" spans="1:70" x14ac:dyDescent="0.3">
      <c r="A56" s="92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123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2"/>
      <c r="BL56" s="92"/>
      <c r="BM56" s="94"/>
      <c r="BN56" s="95"/>
      <c r="BO56" s="94"/>
      <c r="BP56" s="94"/>
      <c r="BQ56" s="92"/>
      <c r="BR56" s="120"/>
    </row>
    <row r="57" spans="1:70" x14ac:dyDescent="0.3">
      <c r="A57" s="92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123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2"/>
      <c r="BL57" s="92"/>
      <c r="BM57" s="94"/>
      <c r="BN57" s="95"/>
      <c r="BO57" s="94"/>
      <c r="BP57" s="94"/>
      <c r="BQ57" s="92"/>
      <c r="BR57" s="120"/>
    </row>
    <row r="58" spans="1:70" x14ac:dyDescent="0.3">
      <c r="A58" s="92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123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2"/>
      <c r="BL58" s="92"/>
      <c r="BM58" s="94"/>
      <c r="BN58" s="95"/>
      <c r="BO58" s="94"/>
      <c r="BP58" s="94"/>
      <c r="BQ58" s="92"/>
      <c r="BR58" s="120"/>
    </row>
    <row r="59" spans="1:70" x14ac:dyDescent="0.3">
      <c r="A59" s="92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123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2"/>
      <c r="BL59" s="92"/>
      <c r="BM59" s="94"/>
      <c r="BN59" s="95"/>
      <c r="BO59" s="94"/>
      <c r="BP59" s="94"/>
      <c r="BQ59" s="92"/>
      <c r="BR59" s="120"/>
    </row>
    <row r="60" spans="1:70" x14ac:dyDescent="0.3">
      <c r="A60" s="92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123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2"/>
      <c r="BL60" s="92"/>
      <c r="BM60" s="94"/>
      <c r="BN60" s="95"/>
      <c r="BO60" s="94"/>
      <c r="BP60" s="94"/>
      <c r="BQ60" s="92"/>
      <c r="BR60" s="120"/>
    </row>
    <row r="61" spans="1:70" x14ac:dyDescent="0.3">
      <c r="A61" s="92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123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2"/>
      <c r="BL61" s="92"/>
      <c r="BM61" s="94"/>
      <c r="BN61" s="95"/>
      <c r="BO61" s="94"/>
      <c r="BP61" s="94"/>
      <c r="BQ61" s="92"/>
      <c r="BR61" s="120"/>
    </row>
    <row r="62" spans="1:70" x14ac:dyDescent="0.3">
      <c r="A62" s="92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123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2"/>
      <c r="BL62" s="92"/>
      <c r="BM62" s="94"/>
      <c r="BN62" s="95"/>
      <c r="BO62" s="94"/>
      <c r="BP62" s="94"/>
      <c r="BQ62" s="92"/>
      <c r="BR62" s="120"/>
    </row>
    <row r="63" spans="1:70" x14ac:dyDescent="0.3">
      <c r="A63" s="92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123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2"/>
      <c r="BL63" s="92"/>
      <c r="BM63" s="94"/>
      <c r="BN63" s="95"/>
      <c r="BO63" s="94"/>
      <c r="BP63" s="94"/>
      <c r="BQ63" s="92"/>
      <c r="BR63" s="120"/>
    </row>
    <row r="64" spans="1:70" x14ac:dyDescent="0.3">
      <c r="A64" s="92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123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2"/>
      <c r="BL64" s="92"/>
      <c r="BM64" s="94"/>
      <c r="BN64" s="95"/>
      <c r="BO64" s="94"/>
      <c r="BP64" s="94"/>
      <c r="BQ64" s="92"/>
      <c r="BR64" s="120"/>
    </row>
    <row r="65" spans="1:70" x14ac:dyDescent="0.3">
      <c r="A65" s="92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123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2"/>
      <c r="BL65" s="92"/>
      <c r="BM65" s="94"/>
      <c r="BN65" s="95"/>
      <c r="BO65" s="94"/>
      <c r="BP65" s="94"/>
      <c r="BQ65" s="92"/>
      <c r="BR65" s="120"/>
    </row>
    <row r="66" spans="1:70" x14ac:dyDescent="0.3">
      <c r="A66" s="92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123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2"/>
      <c r="BL66" s="92"/>
      <c r="BM66" s="94"/>
      <c r="BN66" s="95"/>
      <c r="BO66" s="94"/>
      <c r="BP66" s="94"/>
      <c r="BQ66" s="92"/>
      <c r="BR66" s="120"/>
    </row>
    <row r="67" spans="1:70" x14ac:dyDescent="0.3">
      <c r="A67" s="92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123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2"/>
      <c r="BL67" s="92"/>
      <c r="BM67" s="94"/>
      <c r="BN67" s="95"/>
      <c r="BO67" s="94"/>
      <c r="BP67" s="94"/>
      <c r="BQ67" s="92"/>
      <c r="BR67" s="120"/>
    </row>
    <row r="68" spans="1:70" x14ac:dyDescent="0.3">
      <c r="A68" s="92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123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2"/>
      <c r="BL68" s="92"/>
      <c r="BM68" s="94"/>
      <c r="BN68" s="95"/>
      <c r="BO68" s="94"/>
      <c r="BP68" s="94"/>
      <c r="BQ68" s="92"/>
      <c r="BR68" s="120"/>
    </row>
    <row r="69" spans="1:70" x14ac:dyDescent="0.3">
      <c r="A69" s="92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123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2"/>
      <c r="BL69" s="92"/>
      <c r="BM69" s="94"/>
      <c r="BN69" s="95"/>
      <c r="BO69" s="94"/>
      <c r="BP69" s="94"/>
      <c r="BQ69" s="92"/>
      <c r="BR69" s="120"/>
    </row>
    <row r="70" spans="1:70" x14ac:dyDescent="0.3">
      <c r="A70" s="92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123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2"/>
      <c r="BL70" s="92"/>
      <c r="BM70" s="94"/>
      <c r="BN70" s="95"/>
      <c r="BO70" s="94"/>
      <c r="BP70" s="94"/>
      <c r="BQ70" s="92"/>
      <c r="BR70" s="120"/>
    </row>
    <row r="71" spans="1:70" x14ac:dyDescent="0.3">
      <c r="A71" s="92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123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2"/>
      <c r="BL71" s="92"/>
      <c r="BM71" s="94"/>
      <c r="BN71" s="95"/>
      <c r="BO71" s="94"/>
      <c r="BP71" s="94"/>
      <c r="BQ71" s="92"/>
      <c r="BR71" s="120"/>
    </row>
    <row r="72" spans="1:70" x14ac:dyDescent="0.3">
      <c r="A72" s="92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123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2"/>
      <c r="BL72" s="92"/>
      <c r="BM72" s="94"/>
      <c r="BN72" s="95"/>
      <c r="BO72" s="94"/>
      <c r="BP72" s="94"/>
      <c r="BQ72" s="92"/>
      <c r="BR72" s="120"/>
    </row>
    <row r="73" spans="1:70" x14ac:dyDescent="0.3">
      <c r="A73" s="92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123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2"/>
      <c r="BL73" s="92"/>
      <c r="BM73" s="94"/>
      <c r="BN73" s="95"/>
      <c r="BO73" s="94"/>
      <c r="BP73" s="94"/>
      <c r="BQ73" s="92"/>
      <c r="BR73" s="120"/>
    </row>
    <row r="74" spans="1:70" x14ac:dyDescent="0.3">
      <c r="A74" s="92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123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2"/>
      <c r="BL74" s="92"/>
      <c r="BM74" s="94"/>
      <c r="BN74" s="95"/>
      <c r="BO74" s="94"/>
      <c r="BP74" s="94"/>
      <c r="BQ74" s="92"/>
      <c r="BR74" s="120"/>
    </row>
    <row r="75" spans="1:70" x14ac:dyDescent="0.3">
      <c r="A75" s="92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123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2"/>
      <c r="BL75" s="92"/>
      <c r="BM75" s="94"/>
      <c r="BN75" s="95"/>
      <c r="BO75" s="94"/>
      <c r="BP75" s="94"/>
      <c r="BQ75" s="92"/>
      <c r="BR75" s="120"/>
    </row>
    <row r="76" spans="1:70" x14ac:dyDescent="0.3">
      <c r="A76" s="92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123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2"/>
      <c r="BL76" s="92"/>
      <c r="BM76" s="94"/>
      <c r="BN76" s="95"/>
      <c r="BO76" s="94"/>
      <c r="BP76" s="94"/>
      <c r="BQ76" s="92"/>
      <c r="BR76" s="120"/>
    </row>
    <row r="77" spans="1:70" x14ac:dyDescent="0.3">
      <c r="A77" s="92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123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2"/>
      <c r="BL77" s="92"/>
      <c r="BM77" s="94"/>
      <c r="BN77" s="95"/>
      <c r="BO77" s="94"/>
      <c r="BP77" s="94"/>
      <c r="BQ77" s="92"/>
      <c r="BR77" s="120"/>
    </row>
    <row r="78" spans="1:70" x14ac:dyDescent="0.3">
      <c r="A78" s="92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123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2"/>
      <c r="BL78" s="92"/>
      <c r="BM78" s="94"/>
      <c r="BN78" s="95"/>
      <c r="BO78" s="94"/>
      <c r="BP78" s="94"/>
      <c r="BQ78" s="92"/>
      <c r="BR78" s="120"/>
    </row>
    <row r="79" spans="1:70" x14ac:dyDescent="0.3">
      <c r="A79" s="92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123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2"/>
      <c r="BL79" s="92"/>
      <c r="BM79" s="94"/>
      <c r="BN79" s="95"/>
      <c r="BO79" s="94"/>
      <c r="BP79" s="94"/>
      <c r="BQ79" s="92"/>
      <c r="BR79" s="120"/>
    </row>
    <row r="80" spans="1:70" x14ac:dyDescent="0.3">
      <c r="A80" s="92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123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2"/>
      <c r="BL80" s="92"/>
      <c r="BM80" s="94"/>
      <c r="BN80" s="95"/>
      <c r="BO80" s="94"/>
      <c r="BP80" s="94"/>
      <c r="BQ80" s="92"/>
      <c r="BR80" s="120"/>
    </row>
    <row r="81" spans="1:70" x14ac:dyDescent="0.3">
      <c r="A81" s="92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123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2"/>
      <c r="BL81" s="92"/>
      <c r="BM81" s="94"/>
      <c r="BN81" s="95"/>
      <c r="BO81" s="94"/>
      <c r="BP81" s="94"/>
      <c r="BQ81" s="92"/>
      <c r="BR81" s="120"/>
    </row>
    <row r="82" spans="1:70" x14ac:dyDescent="0.3">
      <c r="A82" s="92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123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2"/>
      <c r="BL82" s="92"/>
      <c r="BM82" s="94"/>
      <c r="BN82" s="95"/>
      <c r="BO82" s="94"/>
      <c r="BP82" s="94"/>
      <c r="BQ82" s="92"/>
      <c r="BR82" s="120"/>
    </row>
    <row r="83" spans="1:70" x14ac:dyDescent="0.3">
      <c r="A83" s="92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123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2"/>
      <c r="BL83" s="92"/>
      <c r="BM83" s="94"/>
      <c r="BN83" s="95"/>
      <c r="BO83" s="94"/>
      <c r="BP83" s="94"/>
      <c r="BQ83" s="92"/>
      <c r="BR83" s="120"/>
    </row>
    <row r="84" spans="1:70" x14ac:dyDescent="0.3">
      <c r="A84" s="92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123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2"/>
      <c r="BL84" s="92"/>
      <c r="BM84" s="94"/>
      <c r="BN84" s="95"/>
      <c r="BO84" s="94"/>
      <c r="BP84" s="94"/>
      <c r="BQ84" s="92"/>
      <c r="BR84" s="120"/>
    </row>
    <row r="85" spans="1:70" x14ac:dyDescent="0.3">
      <c r="A85" s="92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123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2"/>
      <c r="BL85" s="92"/>
      <c r="BM85" s="94"/>
      <c r="BN85" s="95"/>
      <c r="BO85" s="94"/>
      <c r="BP85" s="94"/>
      <c r="BQ85" s="92"/>
      <c r="BR85" s="120"/>
    </row>
    <row r="86" spans="1:70" x14ac:dyDescent="0.3">
      <c r="A86" s="92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123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2"/>
      <c r="BL86" s="92"/>
      <c r="BM86" s="94"/>
      <c r="BN86" s="95"/>
      <c r="BO86" s="94"/>
      <c r="BP86" s="94"/>
      <c r="BQ86" s="92"/>
      <c r="BR86" s="120"/>
    </row>
    <row r="87" spans="1:70" x14ac:dyDescent="0.3">
      <c r="A87" s="92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123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2"/>
      <c r="BL87" s="92"/>
      <c r="BM87" s="94"/>
      <c r="BN87" s="95"/>
      <c r="BO87" s="94"/>
      <c r="BP87" s="94"/>
      <c r="BQ87" s="92"/>
      <c r="BR87" s="120"/>
    </row>
    <row r="88" spans="1:70" x14ac:dyDescent="0.3">
      <c r="A88" s="92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123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2"/>
      <c r="BL88" s="92"/>
      <c r="BM88" s="94"/>
      <c r="BN88" s="95"/>
      <c r="BO88" s="94"/>
      <c r="BP88" s="94"/>
      <c r="BQ88" s="92"/>
      <c r="BR88" s="120"/>
    </row>
    <row r="89" spans="1:70" x14ac:dyDescent="0.3">
      <c r="A89" s="92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123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2"/>
      <c r="BL89" s="92"/>
      <c r="BM89" s="94"/>
      <c r="BN89" s="95"/>
      <c r="BO89" s="94"/>
      <c r="BP89" s="94"/>
      <c r="BQ89" s="92"/>
      <c r="BR89" s="120"/>
    </row>
    <row r="90" spans="1:70" x14ac:dyDescent="0.3">
      <c r="A90" s="92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123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2"/>
      <c r="BL90" s="92"/>
      <c r="BM90" s="94"/>
      <c r="BN90" s="95"/>
      <c r="BO90" s="94"/>
      <c r="BP90" s="94"/>
      <c r="BQ90" s="92"/>
      <c r="BR90" s="120"/>
    </row>
    <row r="91" spans="1:70" x14ac:dyDescent="0.3">
      <c r="A91" s="92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123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2"/>
      <c r="BL91" s="92"/>
      <c r="BM91" s="94"/>
      <c r="BN91" s="95"/>
      <c r="BO91" s="94"/>
      <c r="BP91" s="94"/>
      <c r="BQ91" s="92"/>
      <c r="BR91" s="120"/>
    </row>
    <row r="92" spans="1:70" x14ac:dyDescent="0.3">
      <c r="A92" s="92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123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2"/>
      <c r="BL92" s="92"/>
      <c r="BM92" s="94"/>
      <c r="BN92" s="95"/>
      <c r="BO92" s="94"/>
      <c r="BP92" s="94"/>
      <c r="BQ92" s="92"/>
      <c r="BR92" s="120"/>
    </row>
    <row r="93" spans="1:70" x14ac:dyDescent="0.3">
      <c r="A93" s="92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123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2"/>
      <c r="BL93" s="92"/>
      <c r="BM93" s="94"/>
      <c r="BN93" s="95"/>
      <c r="BO93" s="94"/>
      <c r="BP93" s="94"/>
      <c r="BQ93" s="92"/>
      <c r="BR93" s="120"/>
    </row>
    <row r="94" spans="1:70" x14ac:dyDescent="0.3">
      <c r="A94" s="92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123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2"/>
      <c r="BL94" s="92"/>
      <c r="BM94" s="94"/>
      <c r="BN94" s="95"/>
      <c r="BO94" s="94"/>
      <c r="BP94" s="94"/>
      <c r="BQ94" s="92"/>
      <c r="BR94" s="120"/>
    </row>
    <row r="95" spans="1:70" x14ac:dyDescent="0.3">
      <c r="A95" s="92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123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2"/>
      <c r="BL95" s="92"/>
      <c r="BM95" s="94"/>
      <c r="BN95" s="95"/>
      <c r="BO95" s="94"/>
      <c r="BP95" s="94"/>
      <c r="BQ95" s="92"/>
      <c r="BR95" s="120"/>
    </row>
    <row r="96" spans="1:70" x14ac:dyDescent="0.3">
      <c r="A96" s="92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123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2"/>
      <c r="BL96" s="92"/>
      <c r="BM96" s="94"/>
      <c r="BN96" s="95"/>
      <c r="BO96" s="94"/>
      <c r="BP96" s="94"/>
      <c r="BQ96" s="92"/>
      <c r="BR96" s="120"/>
    </row>
    <row r="97" spans="1:70" x14ac:dyDescent="0.3">
      <c r="A97" s="92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123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2"/>
      <c r="BL97" s="92"/>
      <c r="BM97" s="94"/>
      <c r="BN97" s="95"/>
      <c r="BO97" s="94"/>
      <c r="BP97" s="94"/>
      <c r="BQ97" s="92"/>
      <c r="BR97" s="120"/>
    </row>
    <row r="98" spans="1:70" x14ac:dyDescent="0.3">
      <c r="A98" s="92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123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2"/>
      <c r="BL98" s="92"/>
      <c r="BM98" s="94"/>
      <c r="BN98" s="95"/>
      <c r="BO98" s="94"/>
      <c r="BP98" s="94"/>
      <c r="BQ98" s="92"/>
      <c r="BR98" s="120"/>
    </row>
    <row r="99" spans="1:70" x14ac:dyDescent="0.3">
      <c r="A99" s="92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123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2"/>
      <c r="BL99" s="92"/>
      <c r="BM99" s="94"/>
      <c r="BN99" s="95"/>
      <c r="BO99" s="94"/>
      <c r="BP99" s="94"/>
      <c r="BQ99" s="92"/>
      <c r="BR99" s="120"/>
    </row>
    <row r="100" spans="1:70" x14ac:dyDescent="0.3">
      <c r="A100" s="92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123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2"/>
      <c r="BL100" s="92"/>
      <c r="BM100" s="94"/>
      <c r="BN100" s="95"/>
      <c r="BO100" s="94"/>
      <c r="BP100" s="94"/>
      <c r="BQ100" s="92"/>
      <c r="BR100" s="120"/>
    </row>
    <row r="101" spans="1:70" x14ac:dyDescent="0.3">
      <c r="A101" s="92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123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2"/>
      <c r="BL101" s="92"/>
      <c r="BM101" s="94"/>
      <c r="BN101" s="95"/>
      <c r="BO101" s="94"/>
      <c r="BP101" s="94"/>
      <c r="BQ101" s="92"/>
      <c r="BR101" s="120"/>
    </row>
    <row r="102" spans="1:70" x14ac:dyDescent="0.3">
      <c r="A102" s="92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123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2"/>
      <c r="BL102" s="92"/>
      <c r="BM102" s="94"/>
      <c r="BN102" s="95"/>
      <c r="BO102" s="94"/>
      <c r="BP102" s="94"/>
      <c r="BQ102" s="92"/>
      <c r="BR102" s="120"/>
    </row>
    <row r="103" spans="1:70" x14ac:dyDescent="0.3">
      <c r="A103" s="92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123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2"/>
      <c r="BL103" s="92"/>
      <c r="BM103" s="94"/>
      <c r="BN103" s="95"/>
      <c r="BO103" s="94"/>
      <c r="BP103" s="94"/>
      <c r="BQ103" s="92"/>
      <c r="BR103" s="120"/>
    </row>
    <row r="104" spans="1:70" x14ac:dyDescent="0.3">
      <c r="A104" s="92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123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2"/>
      <c r="BL104" s="92"/>
      <c r="BM104" s="94"/>
      <c r="BN104" s="95"/>
      <c r="BO104" s="94"/>
      <c r="BP104" s="94"/>
      <c r="BQ104" s="92"/>
      <c r="BR104" s="120"/>
    </row>
    <row r="105" spans="1:70" x14ac:dyDescent="0.3">
      <c r="A105" s="92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123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2"/>
      <c r="BL105" s="92"/>
      <c r="BM105" s="94"/>
      <c r="BN105" s="95"/>
      <c r="BO105" s="94"/>
      <c r="BP105" s="94"/>
      <c r="BQ105" s="92"/>
      <c r="BR105" s="120"/>
    </row>
    <row r="106" spans="1:70" x14ac:dyDescent="0.3">
      <c r="A106" s="92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123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2"/>
      <c r="BL106" s="92"/>
      <c r="BM106" s="94"/>
      <c r="BN106" s="95"/>
      <c r="BO106" s="94"/>
      <c r="BP106" s="94"/>
      <c r="BQ106" s="92"/>
      <c r="BR106" s="120"/>
    </row>
    <row r="107" spans="1:70" x14ac:dyDescent="0.3">
      <c r="A107" s="92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123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2"/>
      <c r="BL107" s="92"/>
      <c r="BM107" s="94"/>
      <c r="BN107" s="95"/>
      <c r="BO107" s="94"/>
      <c r="BP107" s="94"/>
      <c r="BQ107" s="92"/>
      <c r="BR107" s="120"/>
    </row>
    <row r="108" spans="1:70" x14ac:dyDescent="0.3">
      <c r="A108" s="92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123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2"/>
      <c r="BL108" s="92"/>
      <c r="BM108" s="94"/>
      <c r="BN108" s="95"/>
      <c r="BO108" s="94"/>
      <c r="BP108" s="94"/>
      <c r="BQ108" s="92"/>
      <c r="BR108" s="120"/>
    </row>
    <row r="109" spans="1:70" x14ac:dyDescent="0.3">
      <c r="A109" s="92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123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2"/>
      <c r="BL109" s="92"/>
      <c r="BM109" s="94"/>
      <c r="BN109" s="95"/>
      <c r="BO109" s="94"/>
      <c r="BP109" s="94"/>
      <c r="BQ109" s="92"/>
      <c r="BR109" s="120"/>
    </row>
    <row r="110" spans="1:70" x14ac:dyDescent="0.3">
      <c r="A110" s="92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123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2"/>
      <c r="BL110" s="92"/>
      <c r="BM110" s="94"/>
      <c r="BN110" s="95"/>
      <c r="BO110" s="94"/>
      <c r="BP110" s="94"/>
      <c r="BQ110" s="92"/>
      <c r="BR110" s="120"/>
    </row>
    <row r="111" spans="1:70" x14ac:dyDescent="0.3">
      <c r="A111" s="92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123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2"/>
      <c r="BL111" s="92"/>
      <c r="BM111" s="94"/>
      <c r="BN111" s="95"/>
      <c r="BO111" s="94"/>
      <c r="BP111" s="94"/>
      <c r="BQ111" s="92"/>
      <c r="BR111" s="120"/>
    </row>
    <row r="112" spans="1:70" x14ac:dyDescent="0.3">
      <c r="A112" s="92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123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2"/>
      <c r="BL112" s="92"/>
      <c r="BM112" s="94"/>
      <c r="BN112" s="95"/>
      <c r="BO112" s="94"/>
      <c r="BP112" s="94"/>
      <c r="BQ112" s="92"/>
      <c r="BR112" s="120"/>
    </row>
    <row r="113" spans="1:70" x14ac:dyDescent="0.3">
      <c r="A113" s="92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123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2"/>
      <c r="BL113" s="92"/>
      <c r="BM113" s="94"/>
      <c r="BN113" s="95"/>
      <c r="BO113" s="94"/>
      <c r="BP113" s="94"/>
      <c r="BQ113" s="92"/>
      <c r="BR113" s="120"/>
    </row>
    <row r="114" spans="1:70" x14ac:dyDescent="0.3">
      <c r="A114" s="92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123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2"/>
      <c r="BL114" s="92"/>
      <c r="BM114" s="94"/>
      <c r="BN114" s="95"/>
      <c r="BO114" s="94"/>
      <c r="BP114" s="94"/>
      <c r="BQ114" s="92"/>
      <c r="BR114" s="120"/>
    </row>
    <row r="115" spans="1:70" x14ac:dyDescent="0.3">
      <c r="A115" s="92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123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2"/>
      <c r="BL115" s="92"/>
      <c r="BM115" s="94"/>
      <c r="BN115" s="95"/>
      <c r="BO115" s="94"/>
      <c r="BP115" s="94"/>
      <c r="BQ115" s="92"/>
      <c r="BR115" s="120"/>
    </row>
    <row r="116" spans="1:70" x14ac:dyDescent="0.3">
      <c r="A116" s="92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123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2"/>
      <c r="BL116" s="92"/>
      <c r="BM116" s="94"/>
      <c r="BN116" s="95"/>
      <c r="BO116" s="94"/>
      <c r="BP116" s="94"/>
      <c r="BQ116" s="92"/>
      <c r="BR116" s="120"/>
    </row>
    <row r="117" spans="1:70" x14ac:dyDescent="0.3">
      <c r="A117" s="92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123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2"/>
      <c r="BL117" s="92"/>
      <c r="BM117" s="94"/>
      <c r="BN117" s="95"/>
      <c r="BO117" s="94"/>
      <c r="BP117" s="94"/>
      <c r="BQ117" s="92"/>
      <c r="BR117" s="120"/>
    </row>
    <row r="118" spans="1:70" x14ac:dyDescent="0.3">
      <c r="A118" s="92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123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2"/>
      <c r="BL118" s="92"/>
      <c r="BM118" s="94"/>
      <c r="BN118" s="95"/>
      <c r="BO118" s="94"/>
      <c r="BP118" s="94"/>
      <c r="BQ118" s="92"/>
      <c r="BR118" s="120"/>
    </row>
    <row r="119" spans="1:70" x14ac:dyDescent="0.3">
      <c r="A119" s="92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2"/>
      <c r="BL119" s="92"/>
      <c r="BM119" s="94"/>
      <c r="BN119" s="95"/>
      <c r="BO119" s="94"/>
      <c r="BP119" s="94"/>
      <c r="BQ119" s="92"/>
      <c r="BR119" s="120"/>
    </row>
    <row r="120" spans="1:70" x14ac:dyDescent="0.3">
      <c r="A120" s="92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2"/>
      <c r="BL120" s="92"/>
      <c r="BM120" s="94"/>
      <c r="BN120" s="95"/>
      <c r="BO120" s="94"/>
      <c r="BP120" s="94"/>
      <c r="BQ120" s="92"/>
      <c r="BR120" s="120"/>
    </row>
    <row r="121" spans="1:70" x14ac:dyDescent="0.3">
      <c r="A121" s="92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2"/>
      <c r="BL121" s="92"/>
      <c r="BM121" s="94"/>
      <c r="BN121" s="95"/>
      <c r="BO121" s="94"/>
      <c r="BP121" s="94"/>
      <c r="BQ121" s="92"/>
      <c r="BR121" s="120"/>
    </row>
    <row r="122" spans="1:70" x14ac:dyDescent="0.3">
      <c r="A122" s="92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2"/>
      <c r="BL122" s="92"/>
      <c r="BM122" s="94"/>
      <c r="BN122" s="95"/>
      <c r="BO122" s="94"/>
      <c r="BP122" s="94"/>
      <c r="BQ122" s="92"/>
      <c r="BR122" s="120"/>
    </row>
    <row r="123" spans="1:70" x14ac:dyDescent="0.3">
      <c r="A123" s="92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2"/>
      <c r="BL123" s="92"/>
      <c r="BM123" s="94"/>
      <c r="BN123" s="95"/>
      <c r="BO123" s="94"/>
      <c r="BP123" s="94"/>
      <c r="BQ123" s="92"/>
      <c r="BR123" s="120"/>
    </row>
    <row r="124" spans="1:70" x14ac:dyDescent="0.3">
      <c r="A124" s="92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2"/>
      <c r="BL124" s="92"/>
      <c r="BM124" s="94"/>
      <c r="BN124" s="95"/>
      <c r="BO124" s="94"/>
      <c r="BP124" s="94"/>
      <c r="BQ124" s="92"/>
      <c r="BR124" s="120"/>
    </row>
    <row r="125" spans="1:70" x14ac:dyDescent="0.3">
      <c r="A125" s="92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2"/>
      <c r="BL125" s="92"/>
      <c r="BM125" s="94"/>
      <c r="BN125" s="95"/>
      <c r="BO125" s="94"/>
      <c r="BP125" s="94"/>
      <c r="BQ125" s="92"/>
      <c r="BR125" s="120"/>
    </row>
    <row r="126" spans="1:70" x14ac:dyDescent="0.3">
      <c r="A126" s="92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2"/>
      <c r="BL126" s="92"/>
      <c r="BM126" s="94"/>
      <c r="BN126" s="95"/>
      <c r="BO126" s="94"/>
      <c r="BP126" s="94"/>
      <c r="BQ126" s="92"/>
      <c r="BR126" s="120"/>
    </row>
    <row r="127" spans="1:70" x14ac:dyDescent="0.3">
      <c r="A127" s="92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2"/>
      <c r="BL127" s="92"/>
      <c r="BM127" s="94"/>
      <c r="BN127" s="95"/>
      <c r="BO127" s="94"/>
      <c r="BP127" s="94"/>
      <c r="BQ127" s="92"/>
      <c r="BR127" s="120"/>
    </row>
    <row r="128" spans="1:70" x14ac:dyDescent="0.3">
      <c r="A128" s="92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2"/>
      <c r="BL128" s="92"/>
      <c r="BM128" s="94"/>
      <c r="BN128" s="95"/>
      <c r="BO128" s="94"/>
      <c r="BP128" s="94"/>
      <c r="BQ128" s="92"/>
      <c r="BR128" s="120"/>
    </row>
    <row r="129" spans="1:70" x14ac:dyDescent="0.3">
      <c r="A129" s="92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2"/>
      <c r="BL129" s="92"/>
      <c r="BM129" s="94"/>
      <c r="BN129" s="95"/>
      <c r="BO129" s="94"/>
      <c r="BP129" s="94"/>
      <c r="BQ129" s="92"/>
      <c r="BR129" s="120"/>
    </row>
    <row r="130" spans="1:70" x14ac:dyDescent="0.3">
      <c r="A130" s="92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2"/>
      <c r="BL130" s="92"/>
      <c r="BM130" s="94"/>
      <c r="BN130" s="95"/>
      <c r="BO130" s="94"/>
      <c r="BP130" s="94"/>
      <c r="BQ130" s="92"/>
      <c r="BR130" s="120"/>
    </row>
    <row r="131" spans="1:70" x14ac:dyDescent="0.3">
      <c r="A131" s="92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2"/>
      <c r="BL131" s="92"/>
      <c r="BM131" s="94"/>
      <c r="BN131" s="95"/>
      <c r="BO131" s="94"/>
      <c r="BP131" s="94"/>
      <c r="BQ131" s="92"/>
      <c r="BR131" s="120"/>
    </row>
    <row r="132" spans="1:70" x14ac:dyDescent="0.3">
      <c r="A132" s="92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2"/>
      <c r="BL132" s="92"/>
      <c r="BM132" s="94"/>
      <c r="BN132" s="95"/>
      <c r="BO132" s="94"/>
      <c r="BP132" s="94"/>
      <c r="BQ132" s="92"/>
      <c r="BR132" s="120"/>
    </row>
    <row r="133" spans="1:70" x14ac:dyDescent="0.3">
      <c r="A133" s="92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2"/>
      <c r="BL133" s="92"/>
      <c r="BM133" s="94"/>
      <c r="BN133" s="95"/>
      <c r="BO133" s="94"/>
      <c r="BP133" s="94"/>
      <c r="BQ133" s="92"/>
      <c r="BR133" s="120"/>
    </row>
    <row r="134" spans="1:70" x14ac:dyDescent="0.3">
      <c r="A134" s="92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2"/>
      <c r="BL134" s="92"/>
      <c r="BM134" s="94"/>
      <c r="BN134" s="95"/>
      <c r="BO134" s="94"/>
      <c r="BP134" s="94"/>
      <c r="BQ134" s="92"/>
      <c r="BR134" s="120"/>
    </row>
    <row r="135" spans="1:70" x14ac:dyDescent="0.3">
      <c r="A135" s="92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2"/>
      <c r="BL135" s="92"/>
      <c r="BM135" s="94"/>
      <c r="BN135" s="95"/>
      <c r="BO135" s="94"/>
      <c r="BP135" s="94"/>
      <c r="BQ135" s="92"/>
      <c r="BR135" s="120"/>
    </row>
    <row r="136" spans="1:70" x14ac:dyDescent="0.3">
      <c r="A136" s="92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2"/>
      <c r="BL136" s="92"/>
      <c r="BM136" s="94"/>
      <c r="BN136" s="95"/>
      <c r="BO136" s="94"/>
      <c r="BP136" s="94"/>
      <c r="BQ136" s="92"/>
      <c r="BR136" s="120"/>
    </row>
    <row r="137" spans="1:70" x14ac:dyDescent="0.3">
      <c r="A137" s="92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2"/>
      <c r="BL137" s="92"/>
      <c r="BM137" s="94"/>
      <c r="BN137" s="95"/>
      <c r="BO137" s="94"/>
      <c r="BP137" s="94"/>
      <c r="BQ137" s="92"/>
      <c r="BR137" s="120"/>
    </row>
    <row r="138" spans="1:70" x14ac:dyDescent="0.3">
      <c r="A138" s="92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2"/>
      <c r="BL138" s="92"/>
      <c r="BM138" s="94"/>
      <c r="BN138" s="95"/>
      <c r="BO138" s="94"/>
      <c r="BP138" s="94"/>
      <c r="BQ138" s="92"/>
      <c r="BR138" s="120"/>
    </row>
    <row r="139" spans="1:70" x14ac:dyDescent="0.3">
      <c r="A139" s="92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2"/>
      <c r="BL139" s="92"/>
      <c r="BM139" s="94"/>
      <c r="BN139" s="95"/>
      <c r="BO139" s="94"/>
      <c r="BP139" s="94"/>
      <c r="BQ139" s="92"/>
      <c r="BR139" s="120"/>
    </row>
    <row r="140" spans="1:70" x14ac:dyDescent="0.3">
      <c r="A140" s="92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2"/>
      <c r="BL140" s="92"/>
      <c r="BM140" s="94"/>
      <c r="BN140" s="95"/>
      <c r="BO140" s="94"/>
      <c r="BP140" s="94"/>
      <c r="BQ140" s="92"/>
      <c r="BR140" s="120"/>
    </row>
    <row r="141" spans="1:70" x14ac:dyDescent="0.3">
      <c r="A141" s="92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2"/>
      <c r="BL141" s="92"/>
      <c r="BM141" s="94"/>
      <c r="BN141" s="95"/>
      <c r="BO141" s="94"/>
      <c r="BP141" s="94"/>
      <c r="BQ141" s="92"/>
      <c r="BR141" s="120"/>
    </row>
    <row r="142" spans="1:70" x14ac:dyDescent="0.3">
      <c r="A142" s="92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2"/>
      <c r="BL142" s="92"/>
      <c r="BM142" s="94"/>
      <c r="BN142" s="95"/>
      <c r="BO142" s="94"/>
      <c r="BP142" s="94"/>
      <c r="BQ142" s="92"/>
      <c r="BR142" s="120"/>
    </row>
    <row r="143" spans="1:70" x14ac:dyDescent="0.3">
      <c r="A143" s="92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2"/>
      <c r="BL143" s="92"/>
      <c r="BM143" s="94"/>
      <c r="BN143" s="95"/>
      <c r="BO143" s="94"/>
      <c r="BP143" s="94"/>
      <c r="BQ143" s="92"/>
      <c r="BR143" s="120"/>
    </row>
    <row r="144" spans="1:70" x14ac:dyDescent="0.3">
      <c r="A144" s="92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2"/>
      <c r="BL144" s="92"/>
      <c r="BM144" s="94"/>
      <c r="BN144" s="95"/>
      <c r="BO144" s="94"/>
      <c r="BP144" s="94"/>
      <c r="BQ144" s="92"/>
      <c r="BR144" s="120"/>
    </row>
    <row r="145" spans="1:70" x14ac:dyDescent="0.3">
      <c r="A145" s="92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2"/>
      <c r="BL145" s="92"/>
      <c r="BM145" s="94"/>
      <c r="BN145" s="95"/>
      <c r="BO145" s="94"/>
      <c r="BP145" s="94"/>
      <c r="BQ145" s="92"/>
      <c r="BR145" s="120"/>
    </row>
    <row r="146" spans="1:70" x14ac:dyDescent="0.3">
      <c r="A146" s="92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2"/>
      <c r="BL146" s="92"/>
      <c r="BM146" s="94"/>
      <c r="BN146" s="95"/>
      <c r="BO146" s="94"/>
      <c r="BP146" s="94"/>
      <c r="BQ146" s="92"/>
      <c r="BR146" s="120"/>
    </row>
    <row r="147" spans="1:70" x14ac:dyDescent="0.3">
      <c r="A147" s="92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2"/>
      <c r="BL147" s="92"/>
      <c r="BM147" s="94"/>
      <c r="BN147" s="95"/>
      <c r="BO147" s="94"/>
      <c r="BP147" s="94"/>
      <c r="BQ147" s="92"/>
      <c r="BR147" s="120"/>
    </row>
    <row r="148" spans="1:70" x14ac:dyDescent="0.3">
      <c r="A148" s="92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2"/>
      <c r="BL148" s="92"/>
      <c r="BM148" s="94"/>
      <c r="BN148" s="95"/>
      <c r="BO148" s="94"/>
      <c r="BP148" s="94"/>
      <c r="BQ148" s="92"/>
      <c r="BR148" s="120"/>
    </row>
    <row r="149" spans="1:70" x14ac:dyDescent="0.3">
      <c r="A149" s="92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2"/>
      <c r="BL149" s="92"/>
      <c r="BM149" s="94"/>
      <c r="BN149" s="95"/>
      <c r="BO149" s="94"/>
      <c r="BP149" s="94"/>
      <c r="BQ149" s="92"/>
      <c r="BR149" s="120"/>
    </row>
    <row r="150" spans="1:70" x14ac:dyDescent="0.3">
      <c r="A150" s="92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2"/>
      <c r="BL150" s="92"/>
      <c r="BM150" s="94"/>
      <c r="BN150" s="95"/>
      <c r="BO150" s="94"/>
      <c r="BP150" s="94"/>
      <c r="BQ150" s="92"/>
      <c r="BR150" s="120"/>
    </row>
    <row r="151" spans="1:70" x14ac:dyDescent="0.3">
      <c r="A151" s="92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2"/>
      <c r="BL151" s="92"/>
      <c r="BM151" s="94"/>
      <c r="BN151" s="95"/>
      <c r="BO151" s="94"/>
      <c r="BP151" s="94"/>
      <c r="BQ151" s="92"/>
      <c r="BR151" s="120"/>
    </row>
    <row r="152" spans="1:70" x14ac:dyDescent="0.3">
      <c r="A152" s="92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2"/>
      <c r="BL152" s="92"/>
      <c r="BM152" s="94"/>
      <c r="BN152" s="95"/>
      <c r="BO152" s="94"/>
      <c r="BP152" s="94"/>
      <c r="BQ152" s="92"/>
      <c r="BR152" s="120"/>
    </row>
    <row r="153" spans="1:70" x14ac:dyDescent="0.3">
      <c r="A153" s="92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2"/>
      <c r="BL153" s="92"/>
      <c r="BM153" s="94"/>
      <c r="BN153" s="95"/>
      <c r="BO153" s="94"/>
      <c r="BP153" s="94"/>
      <c r="BQ153" s="92"/>
      <c r="BR153" s="120"/>
    </row>
    <row r="154" spans="1:70" x14ac:dyDescent="0.3">
      <c r="A154" s="92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2"/>
      <c r="BL154" s="92"/>
      <c r="BM154" s="94"/>
      <c r="BN154" s="95"/>
      <c r="BO154" s="94"/>
      <c r="BP154" s="94"/>
      <c r="BQ154" s="92"/>
      <c r="BR154" s="120"/>
    </row>
    <row r="155" spans="1:70" x14ac:dyDescent="0.3">
      <c r="A155" s="92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2"/>
      <c r="BL155" s="92"/>
      <c r="BM155" s="94"/>
      <c r="BN155" s="95"/>
      <c r="BO155" s="94"/>
      <c r="BP155" s="94"/>
      <c r="BQ155" s="92"/>
      <c r="BR155" s="120"/>
    </row>
    <row r="156" spans="1:70" x14ac:dyDescent="0.3">
      <c r="A156" s="92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2"/>
      <c r="BL156" s="92"/>
      <c r="BM156" s="94"/>
      <c r="BN156" s="95"/>
      <c r="BO156" s="94"/>
      <c r="BP156" s="94"/>
      <c r="BQ156" s="92"/>
      <c r="BR156" s="120"/>
    </row>
    <row r="157" spans="1:70" x14ac:dyDescent="0.3">
      <c r="A157" s="92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2"/>
      <c r="BL157" s="92"/>
      <c r="BM157" s="94"/>
      <c r="BN157" s="95"/>
      <c r="BO157" s="94"/>
      <c r="BP157" s="94"/>
      <c r="BQ157" s="92"/>
      <c r="BR157" s="120"/>
    </row>
    <row r="158" spans="1:70" x14ac:dyDescent="0.3">
      <c r="A158" s="92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2"/>
      <c r="BL158" s="92"/>
      <c r="BM158" s="94"/>
      <c r="BN158" s="95"/>
      <c r="BO158" s="94"/>
      <c r="BP158" s="94"/>
      <c r="BQ158" s="92"/>
      <c r="BR158" s="120"/>
    </row>
    <row r="159" spans="1:70" x14ac:dyDescent="0.3">
      <c r="A159" s="92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2"/>
      <c r="BL159" s="92"/>
      <c r="BM159" s="94"/>
      <c r="BN159" s="95"/>
      <c r="BO159" s="94"/>
      <c r="BP159" s="94"/>
      <c r="BQ159" s="92"/>
      <c r="BR159" s="120"/>
    </row>
    <row r="160" spans="1:70" x14ac:dyDescent="0.3">
      <c r="A160" s="92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2"/>
      <c r="BL160" s="92"/>
      <c r="BM160" s="94"/>
      <c r="BN160" s="95"/>
      <c r="BO160" s="94"/>
      <c r="BP160" s="94"/>
      <c r="BQ160" s="92"/>
      <c r="BR160" s="120"/>
    </row>
    <row r="161" spans="1:70" x14ac:dyDescent="0.3">
      <c r="A161" s="92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2"/>
      <c r="BL161" s="92"/>
      <c r="BM161" s="94"/>
      <c r="BN161" s="95"/>
      <c r="BO161" s="94"/>
      <c r="BP161" s="94"/>
      <c r="BQ161" s="92"/>
      <c r="BR161" s="120"/>
    </row>
    <row r="162" spans="1:70" x14ac:dyDescent="0.3">
      <c r="A162" s="92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2"/>
      <c r="BL162" s="92"/>
      <c r="BM162" s="94"/>
      <c r="BN162" s="95"/>
      <c r="BO162" s="94"/>
      <c r="BP162" s="94"/>
      <c r="BQ162" s="92"/>
      <c r="BR162" s="120"/>
    </row>
    <row r="163" spans="1:70" x14ac:dyDescent="0.3">
      <c r="A163" s="92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2"/>
      <c r="BL163" s="92"/>
      <c r="BM163" s="94"/>
      <c r="BN163" s="95"/>
      <c r="BO163" s="94"/>
      <c r="BP163" s="94"/>
      <c r="BQ163" s="92"/>
      <c r="BR163" s="120"/>
    </row>
    <row r="164" spans="1:70" x14ac:dyDescent="0.3">
      <c r="A164" s="92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2"/>
      <c r="BL164" s="92"/>
      <c r="BM164" s="94"/>
      <c r="BN164" s="95"/>
      <c r="BO164" s="94"/>
      <c r="BP164" s="94"/>
      <c r="BQ164" s="92"/>
      <c r="BR164" s="120"/>
    </row>
    <row r="165" spans="1:70" x14ac:dyDescent="0.3">
      <c r="A165" s="92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2"/>
      <c r="BL165" s="92"/>
      <c r="BM165" s="94"/>
      <c r="BN165" s="95"/>
      <c r="BO165" s="94"/>
      <c r="BP165" s="94"/>
      <c r="BQ165" s="92"/>
      <c r="BR165" s="120"/>
    </row>
    <row r="166" spans="1:70" x14ac:dyDescent="0.3">
      <c r="A166" s="92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2"/>
      <c r="BL166" s="92"/>
      <c r="BM166" s="94"/>
      <c r="BN166" s="95"/>
      <c r="BO166" s="94"/>
      <c r="BP166" s="94"/>
      <c r="BQ166" s="92"/>
      <c r="BR166" s="120"/>
    </row>
    <row r="167" spans="1:70" x14ac:dyDescent="0.3">
      <c r="A167" s="92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2"/>
      <c r="BL167" s="92"/>
      <c r="BM167" s="94"/>
      <c r="BN167" s="95"/>
      <c r="BO167" s="94"/>
      <c r="BP167" s="94"/>
      <c r="BQ167" s="92"/>
      <c r="BR167" s="120"/>
    </row>
    <row r="168" spans="1:70" x14ac:dyDescent="0.3">
      <c r="A168" s="92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2"/>
      <c r="BL168" s="92"/>
      <c r="BM168" s="94"/>
      <c r="BN168" s="95"/>
      <c r="BO168" s="94"/>
      <c r="BP168" s="94"/>
      <c r="BQ168" s="92"/>
      <c r="BR168" s="120"/>
    </row>
    <row r="169" spans="1:70" x14ac:dyDescent="0.3">
      <c r="A169" s="92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2"/>
      <c r="BL169" s="92"/>
      <c r="BM169" s="94"/>
      <c r="BN169" s="95"/>
      <c r="BO169" s="94"/>
      <c r="BP169" s="94"/>
      <c r="BQ169" s="92"/>
      <c r="BR169" s="120"/>
    </row>
    <row r="170" spans="1:70" x14ac:dyDescent="0.3">
      <c r="A170" s="92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2"/>
      <c r="BL170" s="92"/>
      <c r="BM170" s="94"/>
      <c r="BN170" s="95"/>
      <c r="BO170" s="94"/>
      <c r="BP170" s="94"/>
      <c r="BQ170" s="92"/>
      <c r="BR170" s="120"/>
    </row>
    <row r="171" spans="1:70" x14ac:dyDescent="0.3">
      <c r="A171" s="92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2"/>
      <c r="BL171" s="92"/>
      <c r="BM171" s="94"/>
      <c r="BN171" s="95"/>
      <c r="BO171" s="94"/>
      <c r="BP171" s="94"/>
      <c r="BQ171" s="92"/>
      <c r="BR171" s="120"/>
    </row>
    <row r="172" spans="1:70" x14ac:dyDescent="0.3">
      <c r="A172" s="92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2"/>
      <c r="BL172" s="92"/>
      <c r="BM172" s="94"/>
      <c r="BN172" s="95"/>
      <c r="BO172" s="94"/>
      <c r="BP172" s="94"/>
      <c r="BQ172" s="92"/>
      <c r="BR172" s="120"/>
    </row>
    <row r="173" spans="1:70" x14ac:dyDescent="0.3">
      <c r="A173" s="92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2"/>
      <c r="BL173" s="92"/>
      <c r="BM173" s="94"/>
      <c r="BN173" s="95"/>
      <c r="BO173" s="94"/>
      <c r="BP173" s="94"/>
      <c r="BQ173" s="92"/>
      <c r="BR173" s="120"/>
    </row>
    <row r="174" spans="1:70" x14ac:dyDescent="0.3">
      <c r="A174" s="92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2"/>
      <c r="BL174" s="92"/>
      <c r="BM174" s="94"/>
      <c r="BN174" s="95"/>
      <c r="BO174" s="94"/>
      <c r="BP174" s="94"/>
      <c r="BQ174" s="92"/>
      <c r="BR174" s="120"/>
    </row>
    <row r="175" spans="1:70" x14ac:dyDescent="0.3">
      <c r="A175" s="92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2"/>
      <c r="BL175" s="92"/>
      <c r="BM175" s="94"/>
      <c r="BN175" s="95"/>
      <c r="BO175" s="94"/>
      <c r="BP175" s="94"/>
      <c r="BQ175" s="92"/>
      <c r="BR175" s="120"/>
    </row>
    <row r="176" spans="1:70" x14ac:dyDescent="0.3">
      <c r="A176" s="92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2"/>
      <c r="BL176" s="92"/>
      <c r="BM176" s="94"/>
      <c r="BN176" s="95"/>
      <c r="BO176" s="94"/>
      <c r="BP176" s="94"/>
      <c r="BQ176" s="92"/>
      <c r="BR176" s="120"/>
    </row>
    <row r="177" spans="1:70" x14ac:dyDescent="0.3">
      <c r="A177" s="92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2"/>
      <c r="BL177" s="92"/>
      <c r="BM177" s="94"/>
      <c r="BN177" s="95"/>
      <c r="BO177" s="94"/>
      <c r="BP177" s="94"/>
      <c r="BQ177" s="92"/>
      <c r="BR177" s="120"/>
    </row>
    <row r="178" spans="1:70" x14ac:dyDescent="0.3">
      <c r="A178" s="92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2"/>
      <c r="BL178" s="92"/>
      <c r="BM178" s="94"/>
      <c r="BN178" s="95"/>
      <c r="BO178" s="94"/>
      <c r="BP178" s="94"/>
      <c r="BQ178" s="92"/>
      <c r="BR178" s="120"/>
    </row>
    <row r="179" spans="1:70" x14ac:dyDescent="0.3">
      <c r="A179" s="92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2"/>
      <c r="BL179" s="92"/>
      <c r="BM179" s="94"/>
      <c r="BN179" s="95"/>
      <c r="BO179" s="94"/>
      <c r="BP179" s="94"/>
      <c r="BQ179" s="92"/>
      <c r="BR179" s="120"/>
    </row>
    <row r="180" spans="1:70" x14ac:dyDescent="0.3">
      <c r="A180" s="92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2"/>
      <c r="BL180" s="92"/>
      <c r="BM180" s="94"/>
      <c r="BN180" s="95"/>
      <c r="BO180" s="94"/>
      <c r="BP180" s="94"/>
      <c r="BQ180" s="92"/>
      <c r="BR180" s="120"/>
    </row>
    <row r="181" spans="1:70" x14ac:dyDescent="0.3">
      <c r="A181" s="92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2"/>
      <c r="BL181" s="92"/>
      <c r="BM181" s="94"/>
      <c r="BN181" s="95"/>
      <c r="BO181" s="94"/>
      <c r="BP181" s="94"/>
      <c r="BQ181" s="92"/>
      <c r="BR181" s="120"/>
    </row>
    <row r="182" spans="1:70" x14ac:dyDescent="0.3">
      <c r="A182" s="92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2"/>
      <c r="BL182" s="92"/>
      <c r="BM182" s="94"/>
      <c r="BN182" s="95"/>
      <c r="BO182" s="94"/>
      <c r="BP182" s="94"/>
      <c r="BQ182" s="92"/>
      <c r="BR182" s="120"/>
    </row>
    <row r="183" spans="1:70" x14ac:dyDescent="0.3">
      <c r="A183" s="92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2"/>
      <c r="BL183" s="92"/>
      <c r="BM183" s="94"/>
      <c r="BN183" s="95"/>
      <c r="BO183" s="94"/>
      <c r="BP183" s="94"/>
      <c r="BQ183" s="92"/>
      <c r="BR183" s="120"/>
    </row>
    <row r="184" spans="1:70" x14ac:dyDescent="0.3">
      <c r="A184" s="92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2"/>
      <c r="BL184" s="92"/>
      <c r="BM184" s="94"/>
      <c r="BN184" s="95"/>
      <c r="BO184" s="94"/>
      <c r="BP184" s="94"/>
      <c r="BQ184" s="92"/>
      <c r="BR184" s="120"/>
    </row>
    <row r="185" spans="1:70" x14ac:dyDescent="0.3">
      <c r="A185" s="92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2"/>
      <c r="BL185" s="92"/>
      <c r="BM185" s="94"/>
      <c r="BN185" s="95"/>
      <c r="BO185" s="94"/>
      <c r="BP185" s="94"/>
      <c r="BQ185" s="92"/>
      <c r="BR185" s="120"/>
    </row>
    <row r="186" spans="1:70" x14ac:dyDescent="0.3">
      <c r="A186" s="92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2"/>
      <c r="BL186" s="92"/>
      <c r="BM186" s="94"/>
      <c r="BN186" s="95"/>
      <c r="BO186" s="94"/>
      <c r="BP186" s="94"/>
      <c r="BQ186" s="92"/>
      <c r="BR186" s="120"/>
    </row>
    <row r="187" spans="1:70" x14ac:dyDescent="0.3">
      <c r="A187" s="92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2"/>
      <c r="BL187" s="92"/>
      <c r="BM187" s="94"/>
      <c r="BN187" s="95"/>
      <c r="BO187" s="94"/>
      <c r="BP187" s="94"/>
      <c r="BQ187" s="92"/>
      <c r="BR187" s="120"/>
    </row>
    <row r="188" spans="1:70" x14ac:dyDescent="0.3">
      <c r="A188" s="92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2"/>
      <c r="BL188" s="92"/>
      <c r="BM188" s="94"/>
      <c r="BN188" s="95"/>
      <c r="BO188" s="94"/>
      <c r="BP188" s="94"/>
      <c r="BQ188" s="92"/>
      <c r="BR188" s="120"/>
    </row>
    <row r="189" spans="1:70" x14ac:dyDescent="0.3">
      <c r="A189" s="92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2"/>
      <c r="BL189" s="92"/>
      <c r="BM189" s="94"/>
      <c r="BN189" s="95"/>
      <c r="BO189" s="94"/>
      <c r="BP189" s="94"/>
      <c r="BQ189" s="92"/>
      <c r="BR189" s="120"/>
    </row>
    <row r="190" spans="1:70" x14ac:dyDescent="0.3">
      <c r="A190" s="92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2"/>
      <c r="BL190" s="92"/>
      <c r="BM190" s="94"/>
      <c r="BN190" s="95"/>
      <c r="BO190" s="94"/>
      <c r="BP190" s="94"/>
      <c r="BQ190" s="92"/>
      <c r="BR190" s="120"/>
    </row>
    <row r="191" spans="1:70" x14ac:dyDescent="0.3">
      <c r="A191" s="92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2"/>
      <c r="BL191" s="92"/>
      <c r="BM191" s="94"/>
      <c r="BN191" s="95"/>
      <c r="BO191" s="94"/>
      <c r="BP191" s="94"/>
      <c r="BQ191" s="92"/>
      <c r="BR191" s="120"/>
    </row>
    <row r="192" spans="1:70" x14ac:dyDescent="0.3">
      <c r="A192" s="92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2"/>
      <c r="BL192" s="92"/>
      <c r="BM192" s="94"/>
      <c r="BN192" s="95"/>
      <c r="BO192" s="94"/>
      <c r="BP192" s="94"/>
      <c r="BQ192" s="92"/>
      <c r="BR192" s="120"/>
    </row>
    <row r="193" spans="1:70" x14ac:dyDescent="0.3">
      <c r="A193" s="92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2"/>
      <c r="BL193" s="92"/>
      <c r="BM193" s="94"/>
      <c r="BN193" s="95"/>
      <c r="BO193" s="94"/>
      <c r="BP193" s="94"/>
      <c r="BQ193" s="92"/>
      <c r="BR193" s="120"/>
    </row>
    <row r="194" spans="1:70" x14ac:dyDescent="0.3">
      <c r="A194" s="92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2"/>
      <c r="BL194" s="92"/>
      <c r="BM194" s="94"/>
      <c r="BN194" s="95"/>
      <c r="BO194" s="94"/>
      <c r="BP194" s="94"/>
      <c r="BQ194" s="92"/>
      <c r="BR194" s="120"/>
    </row>
    <row r="195" spans="1:70" x14ac:dyDescent="0.3">
      <c r="A195" s="92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2"/>
      <c r="BL195" s="92"/>
      <c r="BM195" s="94"/>
      <c r="BN195" s="95"/>
      <c r="BO195" s="94"/>
      <c r="BP195" s="94"/>
      <c r="BQ195" s="92"/>
      <c r="BR195" s="120"/>
    </row>
    <row r="196" spans="1:70" x14ac:dyDescent="0.3">
      <c r="A196" s="92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2"/>
      <c r="BL196" s="92"/>
      <c r="BM196" s="94"/>
      <c r="BN196" s="95"/>
      <c r="BO196" s="94"/>
      <c r="BP196" s="94"/>
      <c r="BQ196" s="92"/>
      <c r="BR196" s="120"/>
    </row>
    <row r="197" spans="1:70" x14ac:dyDescent="0.3">
      <c r="A197" s="92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2"/>
      <c r="BL197" s="92"/>
      <c r="BM197" s="94"/>
      <c r="BN197" s="95"/>
      <c r="BO197" s="94"/>
      <c r="BP197" s="94"/>
      <c r="BQ197" s="92"/>
      <c r="BR197" s="120"/>
    </row>
    <row r="198" spans="1:70" x14ac:dyDescent="0.3">
      <c r="A198" s="92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2"/>
      <c r="BL198" s="92"/>
      <c r="BM198" s="94"/>
      <c r="BN198" s="95"/>
      <c r="BO198" s="94"/>
      <c r="BP198" s="94"/>
      <c r="BQ198" s="92"/>
      <c r="BR198" s="120"/>
    </row>
    <row r="199" spans="1:70" x14ac:dyDescent="0.3">
      <c r="A199" s="92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2"/>
      <c r="BL199" s="92"/>
      <c r="BM199" s="94"/>
      <c r="BN199" s="95"/>
      <c r="BO199" s="94"/>
      <c r="BP199" s="94"/>
      <c r="BQ199" s="92"/>
      <c r="BR199" s="120"/>
    </row>
    <row r="200" spans="1:70" x14ac:dyDescent="0.3">
      <c r="A200" s="92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2"/>
      <c r="BL200" s="92"/>
      <c r="BM200" s="94"/>
      <c r="BN200" s="95"/>
      <c r="BO200" s="94"/>
      <c r="BP200" s="94"/>
      <c r="BQ200" s="92"/>
      <c r="BR200" s="120"/>
    </row>
    <row r="201" spans="1:70" x14ac:dyDescent="0.3">
      <c r="A201" s="92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2"/>
      <c r="BL201" s="92"/>
      <c r="BM201" s="94"/>
      <c r="BN201" s="95"/>
      <c r="BO201" s="94"/>
      <c r="BP201" s="94"/>
      <c r="BQ201" s="92"/>
      <c r="BR201" s="120"/>
    </row>
    <row r="202" spans="1:70" x14ac:dyDescent="0.3">
      <c r="A202" s="92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2"/>
      <c r="BL202" s="92"/>
      <c r="BM202" s="94"/>
      <c r="BN202" s="95"/>
      <c r="BO202" s="94"/>
      <c r="BP202" s="94"/>
      <c r="BQ202" s="92"/>
      <c r="BR202" s="120"/>
    </row>
    <row r="203" spans="1:70" x14ac:dyDescent="0.3">
      <c r="A203" s="92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2"/>
      <c r="BL203" s="92"/>
      <c r="BM203" s="94"/>
      <c r="BN203" s="95"/>
      <c r="BO203" s="94"/>
      <c r="BP203" s="94"/>
      <c r="BQ203" s="92"/>
      <c r="BR203" s="120"/>
    </row>
    <row r="204" spans="1:70" x14ac:dyDescent="0.3">
      <c r="A204" s="92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2"/>
      <c r="BL204" s="92"/>
      <c r="BM204" s="94"/>
      <c r="BN204" s="95"/>
      <c r="BO204" s="94"/>
      <c r="BP204" s="94"/>
      <c r="BQ204" s="92"/>
      <c r="BR204" s="120"/>
    </row>
    <row r="205" spans="1:70" x14ac:dyDescent="0.3">
      <c r="A205" s="92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2"/>
      <c r="BL205" s="92"/>
      <c r="BM205" s="94"/>
      <c r="BN205" s="95"/>
      <c r="BO205" s="94"/>
      <c r="BP205" s="94"/>
      <c r="BQ205" s="92"/>
      <c r="BR205" s="120"/>
    </row>
    <row r="206" spans="1:70" x14ac:dyDescent="0.3">
      <c r="A206" s="92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2"/>
      <c r="BL206" s="92"/>
      <c r="BM206" s="94"/>
      <c r="BN206" s="95"/>
      <c r="BO206" s="94"/>
      <c r="BP206" s="94"/>
      <c r="BQ206" s="92"/>
      <c r="BR206" s="120"/>
    </row>
    <row r="207" spans="1:70" x14ac:dyDescent="0.3">
      <c r="A207" s="92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2"/>
      <c r="BL207" s="92"/>
      <c r="BM207" s="94"/>
      <c r="BN207" s="95"/>
      <c r="BO207" s="94"/>
      <c r="BP207" s="94"/>
      <c r="BQ207" s="92"/>
      <c r="BR207" s="120"/>
    </row>
    <row r="208" spans="1:70" x14ac:dyDescent="0.3">
      <c r="A208" s="92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2"/>
      <c r="BL208" s="92"/>
      <c r="BM208" s="94"/>
      <c r="BN208" s="95"/>
      <c r="BO208" s="94"/>
      <c r="BP208" s="94"/>
      <c r="BQ208" s="92"/>
      <c r="BR208" s="120"/>
    </row>
    <row r="209" spans="1:70" x14ac:dyDescent="0.3">
      <c r="A209" s="92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2"/>
      <c r="BL209" s="92"/>
      <c r="BM209" s="94"/>
      <c r="BN209" s="95"/>
      <c r="BO209" s="94"/>
      <c r="BP209" s="94"/>
      <c r="BQ209" s="92"/>
      <c r="BR209" s="120"/>
    </row>
    <row r="210" spans="1:70" x14ac:dyDescent="0.3">
      <c r="A210" s="92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2"/>
      <c r="BL210" s="92"/>
      <c r="BM210" s="94"/>
      <c r="BN210" s="95"/>
      <c r="BO210" s="94"/>
      <c r="BP210" s="94"/>
      <c r="BQ210" s="92"/>
      <c r="BR210" s="120"/>
    </row>
    <row r="211" spans="1:70" x14ac:dyDescent="0.3">
      <c r="A211" s="92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2"/>
      <c r="BL211" s="92"/>
      <c r="BM211" s="94"/>
      <c r="BN211" s="95"/>
      <c r="BO211" s="94"/>
      <c r="BP211" s="94"/>
      <c r="BQ211" s="92"/>
      <c r="BR211" s="120"/>
    </row>
    <row r="212" spans="1:70" x14ac:dyDescent="0.3">
      <c r="A212" s="92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2"/>
      <c r="BL212" s="92"/>
      <c r="BM212" s="94"/>
      <c r="BN212" s="95"/>
      <c r="BO212" s="94"/>
      <c r="BP212" s="94"/>
      <c r="BQ212" s="92"/>
      <c r="BR212" s="120"/>
    </row>
    <row r="213" spans="1:70" x14ac:dyDescent="0.3">
      <c r="A213" s="92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2"/>
      <c r="BL213" s="92"/>
      <c r="BM213" s="94"/>
      <c r="BN213" s="95"/>
      <c r="BO213" s="94"/>
      <c r="BP213" s="94"/>
      <c r="BQ213" s="92"/>
      <c r="BR213" s="120"/>
    </row>
    <row r="214" spans="1:70" x14ac:dyDescent="0.3">
      <c r="A214" s="92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2"/>
      <c r="BL214" s="92"/>
      <c r="BM214" s="94"/>
      <c r="BN214" s="95"/>
      <c r="BO214" s="94"/>
      <c r="BP214" s="94"/>
      <c r="BQ214" s="92"/>
      <c r="BR214" s="120"/>
    </row>
    <row r="215" spans="1:70" x14ac:dyDescent="0.3">
      <c r="A215" s="92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2"/>
      <c r="BL215" s="92"/>
      <c r="BM215" s="94"/>
      <c r="BN215" s="95"/>
      <c r="BO215" s="94"/>
      <c r="BP215" s="94"/>
      <c r="BQ215" s="92"/>
      <c r="BR215" s="120"/>
    </row>
    <row r="216" spans="1:70" x14ac:dyDescent="0.3">
      <c r="A216" s="92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2"/>
      <c r="BL216" s="92"/>
      <c r="BM216" s="94"/>
      <c r="BN216" s="95"/>
      <c r="BO216" s="94"/>
      <c r="BP216" s="94"/>
      <c r="BQ216" s="92"/>
      <c r="BR216" s="120"/>
    </row>
    <row r="217" spans="1:70" x14ac:dyDescent="0.3">
      <c r="A217" s="92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2"/>
      <c r="BL217" s="92"/>
      <c r="BM217" s="94"/>
      <c r="BN217" s="95"/>
      <c r="BO217" s="94"/>
      <c r="BP217" s="94"/>
      <c r="BQ217" s="92"/>
      <c r="BR217" s="120"/>
    </row>
    <row r="218" spans="1:70" x14ac:dyDescent="0.3">
      <c r="A218" s="92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2"/>
      <c r="BL218" s="92"/>
      <c r="BM218" s="94"/>
      <c r="BN218" s="95"/>
      <c r="BO218" s="94"/>
      <c r="BP218" s="94"/>
      <c r="BQ218" s="92"/>
      <c r="BR218" s="120"/>
    </row>
    <row r="219" spans="1:70" x14ac:dyDescent="0.3">
      <c r="A219" s="92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2"/>
      <c r="BL219" s="92"/>
      <c r="BM219" s="94"/>
      <c r="BN219" s="95"/>
      <c r="BO219" s="94"/>
      <c r="BP219" s="94"/>
      <c r="BQ219" s="92"/>
      <c r="BR219" s="120"/>
    </row>
    <row r="220" spans="1:70" x14ac:dyDescent="0.3">
      <c r="A220" s="92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2"/>
      <c r="BL220" s="92"/>
      <c r="BM220" s="94"/>
      <c r="BN220" s="95"/>
      <c r="BO220" s="94"/>
      <c r="BP220" s="94"/>
      <c r="BQ220" s="92"/>
      <c r="BR220" s="120"/>
    </row>
    <row r="221" spans="1:70" x14ac:dyDescent="0.3">
      <c r="A221" s="92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2"/>
      <c r="BL221" s="92"/>
      <c r="BM221" s="94"/>
      <c r="BN221" s="95"/>
      <c r="BO221" s="94"/>
      <c r="BP221" s="94"/>
      <c r="BQ221" s="92"/>
      <c r="BR221" s="120"/>
    </row>
    <row r="222" spans="1:70" x14ac:dyDescent="0.3">
      <c r="A222" s="92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2"/>
      <c r="BL222" s="92"/>
      <c r="BM222" s="94"/>
      <c r="BN222" s="95"/>
      <c r="BO222" s="94"/>
      <c r="BP222" s="94"/>
      <c r="BQ222" s="92"/>
      <c r="BR222" s="120"/>
    </row>
    <row r="223" spans="1:70" x14ac:dyDescent="0.3">
      <c r="A223" s="92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2"/>
      <c r="BL223" s="92"/>
      <c r="BM223" s="94"/>
      <c r="BN223" s="95"/>
      <c r="BO223" s="94"/>
      <c r="BP223" s="94"/>
      <c r="BQ223" s="92"/>
      <c r="BR223" s="120"/>
    </row>
    <row r="224" spans="1:70" x14ac:dyDescent="0.3">
      <c r="A224" s="92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2"/>
      <c r="BL224" s="92"/>
      <c r="BM224" s="94"/>
      <c r="BN224" s="95"/>
      <c r="BO224" s="94"/>
      <c r="BP224" s="94"/>
      <c r="BQ224" s="92"/>
      <c r="BR224" s="120"/>
    </row>
    <row r="225" spans="1:70" x14ac:dyDescent="0.3">
      <c r="A225" s="92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2"/>
      <c r="BL225" s="92"/>
      <c r="BM225" s="94"/>
      <c r="BN225" s="95"/>
      <c r="BO225" s="94"/>
      <c r="BP225" s="94"/>
      <c r="BQ225" s="92"/>
      <c r="BR225" s="120"/>
    </row>
    <row r="226" spans="1:70" x14ac:dyDescent="0.3">
      <c r="A226" s="92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2"/>
      <c r="BL226" s="92"/>
      <c r="BM226" s="94"/>
      <c r="BN226" s="95"/>
      <c r="BO226" s="94"/>
      <c r="BP226" s="94"/>
      <c r="BQ226" s="92"/>
      <c r="BR226" s="120"/>
    </row>
    <row r="227" spans="1:70" x14ac:dyDescent="0.3">
      <c r="A227" s="92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2"/>
      <c r="BL227" s="92"/>
      <c r="BM227" s="94"/>
      <c r="BN227" s="95"/>
      <c r="BO227" s="94"/>
      <c r="BP227" s="94"/>
      <c r="BQ227" s="92"/>
      <c r="BR227" s="120"/>
    </row>
    <row r="228" spans="1:70" x14ac:dyDescent="0.3">
      <c r="A228" s="92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2"/>
      <c r="BL228" s="92"/>
      <c r="BM228" s="94"/>
      <c r="BN228" s="95"/>
      <c r="BO228" s="94"/>
      <c r="BP228" s="94"/>
      <c r="BQ228" s="92"/>
      <c r="BR228" s="120"/>
    </row>
    <row r="229" spans="1:70" x14ac:dyDescent="0.3">
      <c r="A229" s="92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2"/>
      <c r="BL229" s="92"/>
      <c r="BM229" s="94"/>
      <c r="BN229" s="95"/>
      <c r="BO229" s="94"/>
      <c r="BP229" s="94"/>
      <c r="BQ229" s="92"/>
      <c r="BR229" s="120"/>
    </row>
    <row r="230" spans="1:70" x14ac:dyDescent="0.3">
      <c r="A230" s="92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2"/>
      <c r="BL230" s="92"/>
      <c r="BM230" s="94"/>
      <c r="BN230" s="95"/>
      <c r="BO230" s="94"/>
      <c r="BP230" s="94"/>
      <c r="BQ230" s="92"/>
      <c r="BR230" s="120"/>
    </row>
    <row r="231" spans="1:70" x14ac:dyDescent="0.3">
      <c r="A231" s="92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2"/>
      <c r="BL231" s="92"/>
      <c r="BM231" s="94"/>
      <c r="BN231" s="95"/>
      <c r="BO231" s="94"/>
      <c r="BP231" s="94"/>
      <c r="BQ231" s="92"/>
      <c r="BR231" s="120"/>
    </row>
    <row r="232" spans="1:70" x14ac:dyDescent="0.3">
      <c r="A232" s="92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2"/>
      <c r="BL232" s="92"/>
      <c r="BM232" s="94"/>
      <c r="BN232" s="95"/>
      <c r="BO232" s="94"/>
      <c r="BP232" s="94"/>
      <c r="BQ232" s="92"/>
      <c r="BR232" s="120"/>
    </row>
    <row r="233" spans="1:70" x14ac:dyDescent="0.3">
      <c r="A233" s="92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2"/>
      <c r="BL233" s="92"/>
      <c r="BM233" s="94"/>
      <c r="BN233" s="95"/>
      <c r="BO233" s="94"/>
      <c r="BP233" s="94"/>
      <c r="BQ233" s="92"/>
      <c r="BR233" s="120"/>
    </row>
    <row r="234" spans="1:70" x14ac:dyDescent="0.3">
      <c r="A234" s="92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2"/>
      <c r="BL234" s="92"/>
      <c r="BM234" s="94"/>
      <c r="BN234" s="95"/>
      <c r="BO234" s="94"/>
      <c r="BP234" s="94"/>
      <c r="BQ234" s="92"/>
      <c r="BR234" s="120"/>
    </row>
    <row r="235" spans="1:70" x14ac:dyDescent="0.3">
      <c r="A235" s="92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2"/>
      <c r="BL235" s="92"/>
      <c r="BM235" s="94"/>
      <c r="BN235" s="95"/>
      <c r="BO235" s="94"/>
      <c r="BP235" s="94"/>
      <c r="BQ235" s="92"/>
      <c r="BR235" s="120"/>
    </row>
    <row r="236" spans="1:70" x14ac:dyDescent="0.3">
      <c r="A236" s="92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2"/>
      <c r="BL236" s="92"/>
      <c r="BM236" s="94"/>
      <c r="BN236" s="95"/>
      <c r="BO236" s="94"/>
      <c r="BP236" s="94"/>
      <c r="BQ236" s="92"/>
      <c r="BR236" s="120"/>
    </row>
    <row r="237" spans="1:70" x14ac:dyDescent="0.3">
      <c r="A237" s="92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2"/>
      <c r="BL237" s="92"/>
      <c r="BM237" s="94"/>
      <c r="BN237" s="95"/>
      <c r="BO237" s="94"/>
      <c r="BP237" s="94"/>
      <c r="BQ237" s="92"/>
      <c r="BR237" s="120"/>
    </row>
    <row r="238" spans="1:70" x14ac:dyDescent="0.3">
      <c r="A238" s="92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2"/>
      <c r="BL238" s="92"/>
      <c r="BM238" s="94"/>
      <c r="BN238" s="95"/>
      <c r="BO238" s="94"/>
      <c r="BP238" s="94"/>
      <c r="BQ238" s="92"/>
      <c r="BR238" s="120"/>
    </row>
    <row r="239" spans="1:70" x14ac:dyDescent="0.3">
      <c r="A239" s="92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2"/>
      <c r="BL239" s="92"/>
      <c r="BM239" s="94"/>
      <c r="BN239" s="95"/>
      <c r="BO239" s="94"/>
      <c r="BP239" s="94"/>
      <c r="BQ239" s="92"/>
      <c r="BR239" s="120"/>
    </row>
    <row r="240" spans="1:70" x14ac:dyDescent="0.3">
      <c r="A240" s="92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2"/>
      <c r="BL240" s="92"/>
      <c r="BM240" s="94"/>
      <c r="BN240" s="95"/>
      <c r="BO240" s="94"/>
      <c r="BP240" s="94"/>
      <c r="BQ240" s="92"/>
      <c r="BR240" s="120"/>
    </row>
    <row r="241" spans="1:70" x14ac:dyDescent="0.3">
      <c r="A241" s="92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2"/>
      <c r="BL241" s="92"/>
      <c r="BM241" s="94"/>
      <c r="BN241" s="95"/>
      <c r="BO241" s="94"/>
      <c r="BP241" s="94"/>
      <c r="BQ241" s="92"/>
      <c r="BR241" s="120"/>
    </row>
    <row r="242" spans="1:70" x14ac:dyDescent="0.3">
      <c r="A242" s="92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2"/>
      <c r="BL242" s="92"/>
      <c r="BM242" s="94"/>
      <c r="BN242" s="95"/>
      <c r="BO242" s="94"/>
      <c r="BP242" s="94"/>
      <c r="BQ242" s="92"/>
      <c r="BR242" s="120"/>
    </row>
    <row r="243" spans="1:70" x14ac:dyDescent="0.3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120"/>
    </row>
    <row r="244" spans="1:70" x14ac:dyDescent="0.3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120"/>
    </row>
    <row r="245" spans="1:70" x14ac:dyDescent="0.3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120"/>
    </row>
    <row r="246" spans="1:70" x14ac:dyDescent="0.3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120"/>
    </row>
    <row r="247" spans="1:70" x14ac:dyDescent="0.3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120"/>
    </row>
    <row r="248" spans="1:70" x14ac:dyDescent="0.3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120"/>
    </row>
    <row r="249" spans="1:70" x14ac:dyDescent="0.3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120"/>
    </row>
    <row r="250" spans="1:70" x14ac:dyDescent="0.3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120"/>
    </row>
    <row r="251" spans="1:70" x14ac:dyDescent="0.3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120"/>
    </row>
    <row r="252" spans="1:70" x14ac:dyDescent="0.3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120"/>
    </row>
    <row r="253" spans="1:70" x14ac:dyDescent="0.3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120"/>
    </row>
    <row r="254" spans="1:70" x14ac:dyDescent="0.3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120"/>
    </row>
    <row r="255" spans="1:70" x14ac:dyDescent="0.3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120"/>
    </row>
    <row r="256" spans="1:70" x14ac:dyDescent="0.3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120"/>
    </row>
    <row r="257" spans="1:70" x14ac:dyDescent="0.3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120"/>
    </row>
    <row r="258" spans="1:70" x14ac:dyDescent="0.3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120"/>
    </row>
    <row r="259" spans="1:70" x14ac:dyDescent="0.3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120"/>
    </row>
    <row r="260" spans="1:70" x14ac:dyDescent="0.3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120"/>
    </row>
    <row r="261" spans="1:70" x14ac:dyDescent="0.3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120"/>
    </row>
    <row r="262" spans="1:70" x14ac:dyDescent="0.3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120"/>
    </row>
    <row r="263" spans="1:70" x14ac:dyDescent="0.3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120"/>
    </row>
    <row r="264" spans="1:70" x14ac:dyDescent="0.3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120"/>
    </row>
    <row r="265" spans="1:70" x14ac:dyDescent="0.3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120"/>
    </row>
    <row r="266" spans="1:70" x14ac:dyDescent="0.3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120"/>
    </row>
    <row r="267" spans="1:70" x14ac:dyDescent="0.3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120"/>
    </row>
    <row r="268" spans="1:70" x14ac:dyDescent="0.3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120"/>
    </row>
    <row r="269" spans="1:70" x14ac:dyDescent="0.3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120"/>
    </row>
    <row r="270" spans="1:70" x14ac:dyDescent="0.3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120"/>
    </row>
    <row r="271" spans="1:70" x14ac:dyDescent="0.3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120"/>
    </row>
    <row r="272" spans="1:70" x14ac:dyDescent="0.3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120"/>
    </row>
    <row r="273" spans="1:70" x14ac:dyDescent="0.3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120"/>
    </row>
    <row r="274" spans="1:70" x14ac:dyDescent="0.3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120"/>
    </row>
    <row r="275" spans="1:70" x14ac:dyDescent="0.3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120"/>
    </row>
    <row r="276" spans="1:70" x14ac:dyDescent="0.3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120"/>
    </row>
    <row r="277" spans="1:70" x14ac:dyDescent="0.3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120"/>
    </row>
    <row r="278" spans="1:70" x14ac:dyDescent="0.3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120"/>
    </row>
    <row r="279" spans="1:70" x14ac:dyDescent="0.3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120"/>
    </row>
    <row r="280" spans="1:70" x14ac:dyDescent="0.3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120"/>
    </row>
    <row r="281" spans="1:70" x14ac:dyDescent="0.3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120"/>
    </row>
    <row r="282" spans="1:70" x14ac:dyDescent="0.3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120"/>
    </row>
    <row r="283" spans="1:70" x14ac:dyDescent="0.3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120"/>
    </row>
    <row r="284" spans="1:70" x14ac:dyDescent="0.3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120"/>
    </row>
    <row r="285" spans="1:70" x14ac:dyDescent="0.3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120"/>
    </row>
    <row r="286" spans="1:70" x14ac:dyDescent="0.3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120"/>
    </row>
    <row r="287" spans="1:70" x14ac:dyDescent="0.3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120"/>
    </row>
    <row r="288" spans="1:70" x14ac:dyDescent="0.3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120"/>
    </row>
    <row r="289" spans="1:70" x14ac:dyDescent="0.3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120"/>
    </row>
    <row r="290" spans="1:70" x14ac:dyDescent="0.3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120"/>
    </row>
    <row r="291" spans="1:70" x14ac:dyDescent="0.3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120"/>
    </row>
    <row r="292" spans="1:70" x14ac:dyDescent="0.3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120"/>
    </row>
    <row r="293" spans="1:70" x14ac:dyDescent="0.3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120"/>
    </row>
    <row r="294" spans="1:70" x14ac:dyDescent="0.3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120"/>
    </row>
    <row r="295" spans="1:70" x14ac:dyDescent="0.3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120"/>
    </row>
    <row r="296" spans="1:70" x14ac:dyDescent="0.3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120"/>
    </row>
    <row r="297" spans="1:70" x14ac:dyDescent="0.3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120"/>
    </row>
    <row r="298" spans="1:70" x14ac:dyDescent="0.3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120"/>
    </row>
    <row r="299" spans="1:70" x14ac:dyDescent="0.3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120"/>
    </row>
    <row r="300" spans="1:70" x14ac:dyDescent="0.3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120"/>
    </row>
    <row r="301" spans="1:70" x14ac:dyDescent="0.3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120"/>
    </row>
    <row r="302" spans="1:70" x14ac:dyDescent="0.3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120"/>
    </row>
    <row r="303" spans="1:70" x14ac:dyDescent="0.3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120"/>
    </row>
    <row r="304" spans="1:70" x14ac:dyDescent="0.3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120"/>
    </row>
    <row r="305" spans="1:70" x14ac:dyDescent="0.3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120"/>
    </row>
    <row r="306" spans="1:70" x14ac:dyDescent="0.3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120"/>
    </row>
    <row r="307" spans="1:70" x14ac:dyDescent="0.3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120"/>
    </row>
    <row r="308" spans="1:70" x14ac:dyDescent="0.3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120"/>
    </row>
    <row r="309" spans="1:70" x14ac:dyDescent="0.3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120"/>
    </row>
    <row r="310" spans="1:70" x14ac:dyDescent="0.3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120"/>
    </row>
    <row r="311" spans="1:70" x14ac:dyDescent="0.3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120"/>
    </row>
    <row r="312" spans="1:70" x14ac:dyDescent="0.3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120"/>
    </row>
    <row r="313" spans="1:70" x14ac:dyDescent="0.3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120"/>
    </row>
    <row r="314" spans="1:70" x14ac:dyDescent="0.3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120"/>
    </row>
    <row r="315" spans="1:70" x14ac:dyDescent="0.3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120"/>
    </row>
    <row r="316" spans="1:70" x14ac:dyDescent="0.3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120"/>
    </row>
    <row r="317" spans="1:70" x14ac:dyDescent="0.3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120"/>
    </row>
    <row r="318" spans="1:70" x14ac:dyDescent="0.3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120"/>
    </row>
    <row r="319" spans="1:70" x14ac:dyDescent="0.3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120"/>
    </row>
    <row r="320" spans="1:70" x14ac:dyDescent="0.3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120"/>
    </row>
    <row r="321" spans="1:70" x14ac:dyDescent="0.3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120"/>
    </row>
    <row r="322" spans="1:70" x14ac:dyDescent="0.3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120"/>
    </row>
    <row r="323" spans="1:70" x14ac:dyDescent="0.3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120"/>
    </row>
    <row r="324" spans="1:70" x14ac:dyDescent="0.3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120"/>
    </row>
    <row r="325" spans="1:70" x14ac:dyDescent="0.3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120"/>
    </row>
    <row r="326" spans="1:70" x14ac:dyDescent="0.3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120"/>
    </row>
    <row r="327" spans="1:70" x14ac:dyDescent="0.3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120"/>
    </row>
    <row r="328" spans="1:70" x14ac:dyDescent="0.3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120"/>
    </row>
    <row r="329" spans="1:70" x14ac:dyDescent="0.3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120"/>
    </row>
    <row r="330" spans="1:70" x14ac:dyDescent="0.3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120"/>
    </row>
    <row r="331" spans="1:70" x14ac:dyDescent="0.3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120"/>
    </row>
    <row r="332" spans="1:70" x14ac:dyDescent="0.3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120"/>
    </row>
    <row r="333" spans="1:70" x14ac:dyDescent="0.3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120"/>
    </row>
    <row r="334" spans="1:70" x14ac:dyDescent="0.3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120"/>
    </row>
    <row r="335" spans="1:70" x14ac:dyDescent="0.3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120"/>
    </row>
    <row r="336" spans="1:70" x14ac:dyDescent="0.3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120"/>
    </row>
    <row r="337" spans="1:70" x14ac:dyDescent="0.3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120"/>
    </row>
    <row r="338" spans="1:70" x14ac:dyDescent="0.3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120"/>
    </row>
    <row r="339" spans="1:70" x14ac:dyDescent="0.3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120"/>
    </row>
    <row r="340" spans="1:70" x14ac:dyDescent="0.3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120"/>
    </row>
    <row r="341" spans="1:70" x14ac:dyDescent="0.3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120"/>
    </row>
    <row r="342" spans="1:70" x14ac:dyDescent="0.3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120"/>
    </row>
    <row r="343" spans="1:70" x14ac:dyDescent="0.3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120"/>
    </row>
    <row r="344" spans="1:70" x14ac:dyDescent="0.3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120"/>
    </row>
    <row r="345" spans="1:70" x14ac:dyDescent="0.3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120"/>
    </row>
    <row r="346" spans="1:70" x14ac:dyDescent="0.3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120"/>
    </row>
    <row r="347" spans="1:70" x14ac:dyDescent="0.3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120"/>
    </row>
    <row r="348" spans="1:70" x14ac:dyDescent="0.3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120"/>
    </row>
    <row r="349" spans="1:70" x14ac:dyDescent="0.3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120"/>
    </row>
    <row r="350" spans="1:70" x14ac:dyDescent="0.3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120"/>
    </row>
    <row r="351" spans="1:70" x14ac:dyDescent="0.3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120"/>
    </row>
    <row r="352" spans="1:70" x14ac:dyDescent="0.3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120"/>
    </row>
    <row r="353" spans="1:70" x14ac:dyDescent="0.3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120"/>
    </row>
    <row r="354" spans="1:70" x14ac:dyDescent="0.3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120"/>
    </row>
    <row r="355" spans="1:70" x14ac:dyDescent="0.3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120"/>
    </row>
    <row r="356" spans="1:70" x14ac:dyDescent="0.3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120"/>
    </row>
    <row r="357" spans="1:70" x14ac:dyDescent="0.3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120"/>
    </row>
    <row r="358" spans="1:70" x14ac:dyDescent="0.3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120"/>
    </row>
    <row r="359" spans="1:70" x14ac:dyDescent="0.3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120"/>
    </row>
    <row r="360" spans="1:70" x14ac:dyDescent="0.3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120"/>
    </row>
    <row r="361" spans="1:70" x14ac:dyDescent="0.3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120"/>
    </row>
    <row r="362" spans="1:70" x14ac:dyDescent="0.3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120"/>
    </row>
    <row r="363" spans="1:70" x14ac:dyDescent="0.3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120"/>
    </row>
    <row r="364" spans="1:70" x14ac:dyDescent="0.3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120"/>
    </row>
    <row r="365" spans="1:70" x14ac:dyDescent="0.3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120"/>
    </row>
    <row r="366" spans="1:70" x14ac:dyDescent="0.3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120"/>
    </row>
    <row r="367" spans="1:70" x14ac:dyDescent="0.3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120"/>
    </row>
    <row r="368" spans="1:70" x14ac:dyDescent="0.3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120"/>
    </row>
    <row r="369" spans="1:70" x14ac:dyDescent="0.3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120"/>
    </row>
    <row r="370" spans="1:70" x14ac:dyDescent="0.3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120"/>
    </row>
    <row r="371" spans="1:70" x14ac:dyDescent="0.3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120"/>
    </row>
    <row r="372" spans="1:70" x14ac:dyDescent="0.3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120"/>
    </row>
    <row r="373" spans="1:70" x14ac:dyDescent="0.3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120"/>
    </row>
    <row r="374" spans="1:70" x14ac:dyDescent="0.3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120"/>
    </row>
    <row r="375" spans="1:70" x14ac:dyDescent="0.3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120"/>
    </row>
    <row r="376" spans="1:70" x14ac:dyDescent="0.3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120"/>
    </row>
    <row r="377" spans="1:70" x14ac:dyDescent="0.3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120"/>
    </row>
    <row r="378" spans="1:70" x14ac:dyDescent="0.3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120"/>
    </row>
    <row r="379" spans="1:70" x14ac:dyDescent="0.3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120"/>
    </row>
    <row r="380" spans="1:70" x14ac:dyDescent="0.3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120"/>
    </row>
    <row r="381" spans="1:70" x14ac:dyDescent="0.3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120"/>
    </row>
    <row r="382" spans="1:70" x14ac:dyDescent="0.3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120"/>
    </row>
    <row r="383" spans="1:70" x14ac:dyDescent="0.3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120"/>
    </row>
    <row r="384" spans="1:70" x14ac:dyDescent="0.3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120"/>
    </row>
    <row r="385" spans="1:70" x14ac:dyDescent="0.3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120"/>
    </row>
    <row r="386" spans="1:70" x14ac:dyDescent="0.3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120"/>
    </row>
    <row r="387" spans="1:70" x14ac:dyDescent="0.3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120"/>
    </row>
    <row r="388" spans="1:70" x14ac:dyDescent="0.3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120"/>
    </row>
    <row r="389" spans="1:70" x14ac:dyDescent="0.3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120"/>
    </row>
    <row r="390" spans="1:70" x14ac:dyDescent="0.3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120"/>
    </row>
    <row r="391" spans="1:70" x14ac:dyDescent="0.3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120"/>
    </row>
    <row r="392" spans="1:70" x14ac:dyDescent="0.3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120"/>
    </row>
    <row r="393" spans="1:70" x14ac:dyDescent="0.3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120"/>
    </row>
    <row r="394" spans="1:70" x14ac:dyDescent="0.3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120"/>
    </row>
    <row r="395" spans="1:70" x14ac:dyDescent="0.3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120"/>
    </row>
    <row r="396" spans="1:70" x14ac:dyDescent="0.3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120"/>
    </row>
    <row r="397" spans="1:70" x14ac:dyDescent="0.3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120"/>
    </row>
    <row r="398" spans="1:70" x14ac:dyDescent="0.3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120"/>
    </row>
    <row r="399" spans="1:70" x14ac:dyDescent="0.3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120"/>
    </row>
    <row r="400" spans="1:70" x14ac:dyDescent="0.3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120"/>
    </row>
    <row r="401" spans="1:70" x14ac:dyDescent="0.3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120"/>
    </row>
    <row r="402" spans="1:70" x14ac:dyDescent="0.3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120"/>
    </row>
    <row r="403" spans="1:70" x14ac:dyDescent="0.3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120"/>
    </row>
    <row r="404" spans="1:70" x14ac:dyDescent="0.3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120"/>
    </row>
    <row r="405" spans="1:70" x14ac:dyDescent="0.3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120"/>
    </row>
    <row r="406" spans="1:70" x14ac:dyDescent="0.3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120"/>
    </row>
    <row r="407" spans="1:70" x14ac:dyDescent="0.3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120"/>
    </row>
    <row r="408" spans="1:70" x14ac:dyDescent="0.3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120"/>
    </row>
    <row r="409" spans="1:70" x14ac:dyDescent="0.3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120"/>
    </row>
    <row r="410" spans="1:70" x14ac:dyDescent="0.3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120"/>
    </row>
    <row r="411" spans="1:70" x14ac:dyDescent="0.3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120"/>
    </row>
    <row r="412" spans="1:70" x14ac:dyDescent="0.3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120"/>
    </row>
    <row r="413" spans="1:70" x14ac:dyDescent="0.3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120"/>
    </row>
    <row r="414" spans="1:70" x14ac:dyDescent="0.3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120"/>
    </row>
    <row r="415" spans="1:70" x14ac:dyDescent="0.3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120"/>
    </row>
    <row r="416" spans="1:70" x14ac:dyDescent="0.3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120"/>
    </row>
    <row r="417" spans="1:70" x14ac:dyDescent="0.3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120"/>
    </row>
    <row r="418" spans="1:70" x14ac:dyDescent="0.3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120"/>
    </row>
    <row r="419" spans="1:70" x14ac:dyDescent="0.3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120"/>
    </row>
    <row r="420" spans="1:70" x14ac:dyDescent="0.3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120"/>
    </row>
    <row r="421" spans="1:70" x14ac:dyDescent="0.3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120"/>
    </row>
    <row r="422" spans="1:70" x14ac:dyDescent="0.3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120"/>
    </row>
    <row r="423" spans="1:70" x14ac:dyDescent="0.3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120"/>
    </row>
    <row r="424" spans="1:70" x14ac:dyDescent="0.3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120"/>
    </row>
    <row r="425" spans="1:70" x14ac:dyDescent="0.3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120"/>
    </row>
    <row r="426" spans="1:70" x14ac:dyDescent="0.3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120"/>
    </row>
    <row r="427" spans="1:70" x14ac:dyDescent="0.3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120"/>
    </row>
    <row r="428" spans="1:70" x14ac:dyDescent="0.3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120"/>
    </row>
    <row r="429" spans="1:70" x14ac:dyDescent="0.3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120"/>
    </row>
    <row r="430" spans="1:70" x14ac:dyDescent="0.3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120"/>
    </row>
    <row r="431" spans="1:70" x14ac:dyDescent="0.3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120"/>
    </row>
    <row r="432" spans="1:70" x14ac:dyDescent="0.3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120"/>
    </row>
    <row r="433" spans="1:70" x14ac:dyDescent="0.3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120"/>
    </row>
    <row r="434" spans="1:70" x14ac:dyDescent="0.3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120"/>
    </row>
    <row r="435" spans="1:70" x14ac:dyDescent="0.3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120"/>
    </row>
    <row r="436" spans="1:70" x14ac:dyDescent="0.3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120"/>
    </row>
    <row r="437" spans="1:70" x14ac:dyDescent="0.3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120"/>
    </row>
    <row r="438" spans="1:70" x14ac:dyDescent="0.3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120"/>
    </row>
    <row r="439" spans="1:70" x14ac:dyDescent="0.3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120"/>
    </row>
    <row r="440" spans="1:70" x14ac:dyDescent="0.3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120"/>
    </row>
    <row r="441" spans="1:70" x14ac:dyDescent="0.3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120"/>
    </row>
    <row r="442" spans="1:70" x14ac:dyDescent="0.3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120"/>
    </row>
    <row r="443" spans="1:70" x14ac:dyDescent="0.3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120"/>
    </row>
    <row r="444" spans="1:70" x14ac:dyDescent="0.3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120"/>
    </row>
    <row r="445" spans="1:70" x14ac:dyDescent="0.3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120"/>
    </row>
    <row r="446" spans="1:70" x14ac:dyDescent="0.3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120"/>
    </row>
    <row r="447" spans="1:70" x14ac:dyDescent="0.3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120"/>
    </row>
    <row r="448" spans="1:70" x14ac:dyDescent="0.3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120"/>
    </row>
    <row r="449" spans="1:70" x14ac:dyDescent="0.3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120"/>
    </row>
    <row r="450" spans="1:70" x14ac:dyDescent="0.3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120"/>
    </row>
    <row r="451" spans="1:70" x14ac:dyDescent="0.3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120"/>
    </row>
    <row r="452" spans="1:70" x14ac:dyDescent="0.3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120"/>
    </row>
    <row r="453" spans="1:70" x14ac:dyDescent="0.3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120"/>
    </row>
    <row r="454" spans="1:70" x14ac:dyDescent="0.3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120"/>
    </row>
    <row r="455" spans="1:70" x14ac:dyDescent="0.3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120"/>
    </row>
    <row r="456" spans="1:70" x14ac:dyDescent="0.3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120"/>
    </row>
    <row r="457" spans="1:70" x14ac:dyDescent="0.3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120"/>
    </row>
    <row r="458" spans="1:70" x14ac:dyDescent="0.3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120"/>
    </row>
    <row r="459" spans="1:70" x14ac:dyDescent="0.3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120"/>
    </row>
    <row r="460" spans="1:70" x14ac:dyDescent="0.3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120"/>
    </row>
    <row r="461" spans="1:70" x14ac:dyDescent="0.3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120"/>
    </row>
    <row r="462" spans="1:70" x14ac:dyDescent="0.3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120"/>
    </row>
    <row r="463" spans="1:70" x14ac:dyDescent="0.3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120"/>
    </row>
    <row r="464" spans="1:70" x14ac:dyDescent="0.3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120"/>
    </row>
    <row r="465" spans="1:70" x14ac:dyDescent="0.3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120"/>
    </row>
    <row r="466" spans="1:70" x14ac:dyDescent="0.3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120"/>
    </row>
    <row r="467" spans="1:70" x14ac:dyDescent="0.3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120"/>
    </row>
    <row r="468" spans="1:70" x14ac:dyDescent="0.3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120"/>
    </row>
    <row r="469" spans="1:70" x14ac:dyDescent="0.3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120"/>
    </row>
    <row r="470" spans="1:70" x14ac:dyDescent="0.3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120"/>
    </row>
    <row r="471" spans="1:70" x14ac:dyDescent="0.3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120"/>
    </row>
    <row r="472" spans="1:70" x14ac:dyDescent="0.3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120"/>
    </row>
    <row r="473" spans="1:70" x14ac:dyDescent="0.3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120"/>
    </row>
    <row r="474" spans="1:70" x14ac:dyDescent="0.3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120"/>
    </row>
    <row r="475" spans="1:70" x14ac:dyDescent="0.3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120"/>
    </row>
    <row r="476" spans="1:70" x14ac:dyDescent="0.3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120"/>
    </row>
    <row r="477" spans="1:70" x14ac:dyDescent="0.3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120"/>
    </row>
    <row r="478" spans="1:70" x14ac:dyDescent="0.3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120"/>
    </row>
    <row r="479" spans="1:70" x14ac:dyDescent="0.3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120"/>
    </row>
    <row r="480" spans="1:70" x14ac:dyDescent="0.3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120"/>
    </row>
    <row r="481" spans="1:70" x14ac:dyDescent="0.3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120"/>
    </row>
    <row r="482" spans="1:70" x14ac:dyDescent="0.3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120"/>
    </row>
    <row r="483" spans="1:70" x14ac:dyDescent="0.3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120"/>
    </row>
    <row r="484" spans="1:70" x14ac:dyDescent="0.3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120"/>
    </row>
    <row r="485" spans="1:70" x14ac:dyDescent="0.3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120"/>
    </row>
    <row r="486" spans="1:70" x14ac:dyDescent="0.3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120"/>
    </row>
    <row r="487" spans="1:70" x14ac:dyDescent="0.3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120"/>
    </row>
    <row r="488" spans="1:70" x14ac:dyDescent="0.3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120"/>
    </row>
    <row r="489" spans="1:70" x14ac:dyDescent="0.3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120"/>
    </row>
    <row r="490" spans="1:70" x14ac:dyDescent="0.3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120"/>
    </row>
    <row r="491" spans="1:70" x14ac:dyDescent="0.3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120"/>
    </row>
    <row r="492" spans="1:70" x14ac:dyDescent="0.3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120"/>
    </row>
    <row r="493" spans="1:70" x14ac:dyDescent="0.3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120"/>
    </row>
    <row r="494" spans="1:70" x14ac:dyDescent="0.3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120"/>
    </row>
    <row r="495" spans="1:70" x14ac:dyDescent="0.3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120"/>
    </row>
    <row r="496" spans="1:70" x14ac:dyDescent="0.3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120"/>
    </row>
    <row r="497" spans="1:70" x14ac:dyDescent="0.3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120"/>
    </row>
    <row r="498" spans="1:70" x14ac:dyDescent="0.3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120"/>
    </row>
    <row r="499" spans="1:70" x14ac:dyDescent="0.3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120"/>
    </row>
    <row r="500" spans="1:70" x14ac:dyDescent="0.3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120"/>
    </row>
    <row r="501" spans="1:70" x14ac:dyDescent="0.3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120"/>
    </row>
    <row r="502" spans="1:70" x14ac:dyDescent="0.3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120"/>
    </row>
    <row r="503" spans="1:70" x14ac:dyDescent="0.3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120"/>
    </row>
    <row r="504" spans="1:70" x14ac:dyDescent="0.3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120"/>
    </row>
    <row r="505" spans="1:70" x14ac:dyDescent="0.3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120"/>
    </row>
    <row r="506" spans="1:70" x14ac:dyDescent="0.3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120"/>
    </row>
    <row r="507" spans="1:70" x14ac:dyDescent="0.3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120"/>
    </row>
    <row r="508" spans="1:70" x14ac:dyDescent="0.3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120"/>
    </row>
    <row r="509" spans="1:70" x14ac:dyDescent="0.3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120"/>
    </row>
    <row r="510" spans="1:70" x14ac:dyDescent="0.3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120"/>
    </row>
    <row r="511" spans="1:70" x14ac:dyDescent="0.3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120"/>
    </row>
    <row r="512" spans="1:70" x14ac:dyDescent="0.3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120"/>
    </row>
    <row r="513" spans="1:70" x14ac:dyDescent="0.3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120"/>
    </row>
    <row r="514" spans="1:70" x14ac:dyDescent="0.3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120"/>
    </row>
    <row r="515" spans="1:70" x14ac:dyDescent="0.3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120"/>
    </row>
    <row r="516" spans="1:70" x14ac:dyDescent="0.3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120"/>
    </row>
    <row r="517" spans="1:70" x14ac:dyDescent="0.3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120"/>
    </row>
    <row r="518" spans="1:70" x14ac:dyDescent="0.3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120"/>
    </row>
    <row r="519" spans="1:70" x14ac:dyDescent="0.3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120"/>
    </row>
    <row r="520" spans="1:70" x14ac:dyDescent="0.3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120"/>
    </row>
    <row r="521" spans="1:70" x14ac:dyDescent="0.3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120"/>
    </row>
    <row r="522" spans="1:70" x14ac:dyDescent="0.3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120"/>
    </row>
    <row r="523" spans="1:70" x14ac:dyDescent="0.3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120"/>
    </row>
    <row r="524" spans="1:70" x14ac:dyDescent="0.3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120"/>
    </row>
    <row r="525" spans="1:70" x14ac:dyDescent="0.3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120"/>
    </row>
    <row r="526" spans="1:70" x14ac:dyDescent="0.3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120"/>
    </row>
    <row r="527" spans="1:70" x14ac:dyDescent="0.3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120"/>
    </row>
    <row r="528" spans="1:70" x14ac:dyDescent="0.3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120"/>
    </row>
    <row r="529" spans="1:70" x14ac:dyDescent="0.3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120"/>
    </row>
    <row r="530" spans="1:70" x14ac:dyDescent="0.3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120"/>
    </row>
    <row r="531" spans="1:70" x14ac:dyDescent="0.3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120"/>
    </row>
    <row r="532" spans="1:70" x14ac:dyDescent="0.3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120"/>
    </row>
    <row r="533" spans="1:70" x14ac:dyDescent="0.3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120"/>
    </row>
    <row r="534" spans="1:70" x14ac:dyDescent="0.3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120"/>
    </row>
    <row r="535" spans="1:70" x14ac:dyDescent="0.3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120"/>
    </row>
    <row r="536" spans="1:70" x14ac:dyDescent="0.3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120"/>
    </row>
    <row r="537" spans="1:70" x14ac:dyDescent="0.3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120"/>
    </row>
    <row r="538" spans="1:70" x14ac:dyDescent="0.3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120"/>
    </row>
    <row r="539" spans="1:70" x14ac:dyDescent="0.3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120"/>
    </row>
    <row r="540" spans="1:70" x14ac:dyDescent="0.3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120"/>
    </row>
    <row r="541" spans="1:70" x14ac:dyDescent="0.3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120"/>
    </row>
    <row r="542" spans="1:70" x14ac:dyDescent="0.3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120"/>
    </row>
    <row r="543" spans="1:70" x14ac:dyDescent="0.3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120"/>
    </row>
    <row r="544" spans="1:70" x14ac:dyDescent="0.3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120"/>
    </row>
    <row r="545" spans="1:70" x14ac:dyDescent="0.3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120"/>
    </row>
    <row r="546" spans="1:70" x14ac:dyDescent="0.3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120"/>
    </row>
    <row r="547" spans="1:70" x14ac:dyDescent="0.3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120"/>
    </row>
    <row r="548" spans="1:70" x14ac:dyDescent="0.3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120"/>
    </row>
    <row r="549" spans="1:70" x14ac:dyDescent="0.3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120"/>
    </row>
    <row r="550" spans="1:70" x14ac:dyDescent="0.3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120"/>
    </row>
    <row r="551" spans="1:70" x14ac:dyDescent="0.3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120"/>
    </row>
    <row r="552" spans="1:70" x14ac:dyDescent="0.3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120"/>
    </row>
    <row r="553" spans="1:70" x14ac:dyDescent="0.3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120"/>
    </row>
    <row r="554" spans="1:70" x14ac:dyDescent="0.3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120"/>
    </row>
    <row r="555" spans="1:70" x14ac:dyDescent="0.3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120"/>
    </row>
    <row r="556" spans="1:70" x14ac:dyDescent="0.3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120"/>
    </row>
    <row r="557" spans="1:70" x14ac:dyDescent="0.3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120"/>
    </row>
    <row r="558" spans="1:70" x14ac:dyDescent="0.3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120"/>
    </row>
    <row r="559" spans="1:70" x14ac:dyDescent="0.3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120"/>
    </row>
    <row r="560" spans="1:70" x14ac:dyDescent="0.3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120"/>
    </row>
    <row r="561" spans="1:70" x14ac:dyDescent="0.3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120"/>
    </row>
    <row r="562" spans="1:70" x14ac:dyDescent="0.3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120"/>
    </row>
    <row r="563" spans="1:70" x14ac:dyDescent="0.3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120"/>
    </row>
    <row r="564" spans="1:70" x14ac:dyDescent="0.3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120"/>
    </row>
    <row r="565" spans="1:70" x14ac:dyDescent="0.3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120"/>
    </row>
    <row r="566" spans="1:70" x14ac:dyDescent="0.3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120"/>
    </row>
    <row r="567" spans="1:70" x14ac:dyDescent="0.3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120"/>
    </row>
    <row r="568" spans="1:70" x14ac:dyDescent="0.3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120"/>
    </row>
    <row r="569" spans="1:70" x14ac:dyDescent="0.3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120"/>
    </row>
    <row r="570" spans="1:70" x14ac:dyDescent="0.3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120"/>
    </row>
    <row r="571" spans="1:70" x14ac:dyDescent="0.3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120"/>
    </row>
    <row r="572" spans="1:70" x14ac:dyDescent="0.3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120"/>
    </row>
    <row r="573" spans="1:70" x14ac:dyDescent="0.3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120"/>
    </row>
    <row r="574" spans="1:70" x14ac:dyDescent="0.3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120"/>
    </row>
    <row r="575" spans="1:70" x14ac:dyDescent="0.3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120"/>
    </row>
    <row r="576" spans="1:70" x14ac:dyDescent="0.3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120"/>
    </row>
    <row r="577" spans="1:70" x14ac:dyDescent="0.3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120"/>
    </row>
    <row r="578" spans="1:70" x14ac:dyDescent="0.3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120"/>
    </row>
    <row r="579" spans="1:70" x14ac:dyDescent="0.3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120"/>
    </row>
    <row r="580" spans="1:70" x14ac:dyDescent="0.3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120"/>
    </row>
    <row r="581" spans="1:70" x14ac:dyDescent="0.3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120"/>
    </row>
    <row r="582" spans="1:70" x14ac:dyDescent="0.3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120"/>
    </row>
    <row r="583" spans="1:70" x14ac:dyDescent="0.3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120"/>
    </row>
    <row r="584" spans="1:70" x14ac:dyDescent="0.3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120"/>
    </row>
    <row r="585" spans="1:70" x14ac:dyDescent="0.3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120"/>
    </row>
    <row r="586" spans="1:70" x14ac:dyDescent="0.3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120"/>
    </row>
    <row r="587" spans="1:70" x14ac:dyDescent="0.3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120"/>
    </row>
    <row r="588" spans="1:70" x14ac:dyDescent="0.3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120"/>
    </row>
    <row r="589" spans="1:70" x14ac:dyDescent="0.3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120"/>
    </row>
    <row r="590" spans="1:70" x14ac:dyDescent="0.3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120"/>
    </row>
    <row r="591" spans="1:70" x14ac:dyDescent="0.3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120"/>
    </row>
    <row r="592" spans="1:70" x14ac:dyDescent="0.3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120"/>
    </row>
    <row r="593" spans="1:70" x14ac:dyDescent="0.3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120"/>
    </row>
    <row r="594" spans="1:70" x14ac:dyDescent="0.3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120"/>
    </row>
    <row r="595" spans="1:70" x14ac:dyDescent="0.3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120"/>
    </row>
    <row r="596" spans="1:70" x14ac:dyDescent="0.3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120"/>
    </row>
    <row r="597" spans="1:70" x14ac:dyDescent="0.3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120"/>
    </row>
    <row r="598" spans="1:70" x14ac:dyDescent="0.3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120"/>
    </row>
    <row r="599" spans="1:70" x14ac:dyDescent="0.3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120"/>
    </row>
    <row r="600" spans="1:70" x14ac:dyDescent="0.3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120"/>
    </row>
    <row r="601" spans="1:70" x14ac:dyDescent="0.3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120"/>
    </row>
    <row r="602" spans="1:70" x14ac:dyDescent="0.3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120"/>
    </row>
    <row r="603" spans="1:70" x14ac:dyDescent="0.3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120"/>
    </row>
    <row r="604" spans="1:70" x14ac:dyDescent="0.3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120"/>
    </row>
    <row r="605" spans="1:70" x14ac:dyDescent="0.3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120"/>
    </row>
    <row r="606" spans="1:70" x14ac:dyDescent="0.3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120"/>
    </row>
    <row r="607" spans="1:70" x14ac:dyDescent="0.3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120"/>
    </row>
    <row r="608" spans="1:70" x14ac:dyDescent="0.3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120"/>
    </row>
    <row r="609" spans="1:70" x14ac:dyDescent="0.3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120"/>
    </row>
    <row r="610" spans="1:70" x14ac:dyDescent="0.3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120"/>
    </row>
    <row r="611" spans="1:70" x14ac:dyDescent="0.3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120"/>
    </row>
    <row r="612" spans="1:70" x14ac:dyDescent="0.3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120"/>
    </row>
    <row r="613" spans="1:70" x14ac:dyDescent="0.3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120"/>
    </row>
    <row r="614" spans="1:70" x14ac:dyDescent="0.3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120"/>
    </row>
    <row r="615" spans="1:70" x14ac:dyDescent="0.3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120"/>
    </row>
    <row r="616" spans="1:70" x14ac:dyDescent="0.3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120"/>
    </row>
    <row r="617" spans="1:70" x14ac:dyDescent="0.3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120"/>
    </row>
    <row r="618" spans="1:70" x14ac:dyDescent="0.3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120"/>
    </row>
    <row r="619" spans="1:70" x14ac:dyDescent="0.3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120"/>
    </row>
    <row r="620" spans="1:70" x14ac:dyDescent="0.3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120"/>
    </row>
    <row r="621" spans="1:70" x14ac:dyDescent="0.3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120"/>
    </row>
    <row r="622" spans="1:70" x14ac:dyDescent="0.3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120"/>
    </row>
    <row r="623" spans="1:70" x14ac:dyDescent="0.3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120"/>
    </row>
    <row r="624" spans="1:70" x14ac:dyDescent="0.3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120"/>
    </row>
    <row r="625" spans="1:70" x14ac:dyDescent="0.3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120"/>
    </row>
    <row r="626" spans="1:70" x14ac:dyDescent="0.3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120"/>
    </row>
    <row r="627" spans="1:70" x14ac:dyDescent="0.3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120"/>
    </row>
    <row r="628" spans="1:70" x14ac:dyDescent="0.3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120"/>
    </row>
    <row r="629" spans="1:70" x14ac:dyDescent="0.3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120"/>
    </row>
    <row r="630" spans="1:70" x14ac:dyDescent="0.3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120"/>
    </row>
    <row r="631" spans="1:70" x14ac:dyDescent="0.3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120"/>
    </row>
    <row r="632" spans="1:70" x14ac:dyDescent="0.3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120"/>
    </row>
    <row r="633" spans="1:70" x14ac:dyDescent="0.3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120"/>
    </row>
    <row r="634" spans="1:70" x14ac:dyDescent="0.3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120"/>
    </row>
    <row r="635" spans="1:70" x14ac:dyDescent="0.3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120"/>
    </row>
    <row r="636" spans="1:70" x14ac:dyDescent="0.3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120"/>
    </row>
    <row r="637" spans="1:70" x14ac:dyDescent="0.3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120"/>
    </row>
    <row r="638" spans="1:70" x14ac:dyDescent="0.3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120"/>
    </row>
    <row r="639" spans="1:70" x14ac:dyDescent="0.3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120"/>
    </row>
    <row r="640" spans="1:70" x14ac:dyDescent="0.3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120"/>
    </row>
    <row r="641" spans="1:70" x14ac:dyDescent="0.3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120"/>
    </row>
    <row r="642" spans="1:70" x14ac:dyDescent="0.3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120"/>
    </row>
    <row r="643" spans="1:70" x14ac:dyDescent="0.3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120"/>
    </row>
    <row r="644" spans="1:70" x14ac:dyDescent="0.3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120"/>
    </row>
    <row r="645" spans="1:70" x14ac:dyDescent="0.3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120"/>
    </row>
    <row r="646" spans="1:70" x14ac:dyDescent="0.3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120"/>
    </row>
    <row r="647" spans="1:70" x14ac:dyDescent="0.3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120"/>
    </row>
    <row r="648" spans="1:70" x14ac:dyDescent="0.3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120"/>
    </row>
    <row r="649" spans="1:70" x14ac:dyDescent="0.3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120"/>
    </row>
    <row r="650" spans="1:70" x14ac:dyDescent="0.3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120"/>
    </row>
    <row r="651" spans="1:70" x14ac:dyDescent="0.3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120"/>
    </row>
    <row r="652" spans="1:70" x14ac:dyDescent="0.3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120"/>
    </row>
    <row r="653" spans="1:70" x14ac:dyDescent="0.3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120"/>
    </row>
    <row r="654" spans="1:70" x14ac:dyDescent="0.3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120"/>
    </row>
    <row r="655" spans="1:70" x14ac:dyDescent="0.3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120"/>
    </row>
    <row r="656" spans="1:70" x14ac:dyDescent="0.3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120"/>
    </row>
    <row r="657" spans="1:70" x14ac:dyDescent="0.3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120"/>
    </row>
    <row r="658" spans="1:70" x14ac:dyDescent="0.3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120"/>
    </row>
    <row r="659" spans="1:70" x14ac:dyDescent="0.3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120"/>
    </row>
    <row r="660" spans="1:70" x14ac:dyDescent="0.3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120"/>
    </row>
    <row r="661" spans="1:70" x14ac:dyDescent="0.3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120"/>
    </row>
    <row r="662" spans="1:70" x14ac:dyDescent="0.3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120"/>
    </row>
    <row r="663" spans="1:70" x14ac:dyDescent="0.3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120"/>
    </row>
    <row r="664" spans="1:70" x14ac:dyDescent="0.3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120"/>
    </row>
    <row r="665" spans="1:70" x14ac:dyDescent="0.3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120"/>
    </row>
    <row r="666" spans="1:70" x14ac:dyDescent="0.3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120"/>
    </row>
    <row r="667" spans="1:70" x14ac:dyDescent="0.3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120"/>
    </row>
    <row r="668" spans="1:70" x14ac:dyDescent="0.3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120"/>
    </row>
    <row r="669" spans="1:70" x14ac:dyDescent="0.3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120"/>
    </row>
    <row r="670" spans="1:70" x14ac:dyDescent="0.3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120"/>
    </row>
    <row r="671" spans="1:70" x14ac:dyDescent="0.3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120"/>
    </row>
    <row r="672" spans="1:70" x14ac:dyDescent="0.3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120"/>
    </row>
    <row r="673" spans="1:70" x14ac:dyDescent="0.3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120"/>
    </row>
    <row r="674" spans="1:70" x14ac:dyDescent="0.3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120"/>
    </row>
    <row r="675" spans="1:70" x14ac:dyDescent="0.3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120"/>
    </row>
    <row r="676" spans="1:70" x14ac:dyDescent="0.3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120"/>
    </row>
    <row r="677" spans="1:70" x14ac:dyDescent="0.3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120"/>
    </row>
    <row r="678" spans="1:70" x14ac:dyDescent="0.3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120"/>
    </row>
    <row r="679" spans="1:70" x14ac:dyDescent="0.3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120"/>
    </row>
    <row r="680" spans="1:70" x14ac:dyDescent="0.3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120"/>
    </row>
    <row r="681" spans="1:70" x14ac:dyDescent="0.3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120"/>
    </row>
    <row r="682" spans="1:70" x14ac:dyDescent="0.3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120"/>
    </row>
    <row r="683" spans="1:70" x14ac:dyDescent="0.3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120"/>
    </row>
    <row r="684" spans="1:70" x14ac:dyDescent="0.3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120"/>
    </row>
    <row r="685" spans="1:70" x14ac:dyDescent="0.3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120"/>
    </row>
    <row r="686" spans="1:70" x14ac:dyDescent="0.3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120"/>
    </row>
    <row r="687" spans="1:70" x14ac:dyDescent="0.3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120"/>
    </row>
    <row r="688" spans="1:70" x14ac:dyDescent="0.3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120"/>
    </row>
    <row r="689" spans="1:70" x14ac:dyDescent="0.3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120"/>
    </row>
    <row r="690" spans="1:70" x14ac:dyDescent="0.3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120"/>
    </row>
    <row r="691" spans="1:70" x14ac:dyDescent="0.3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120"/>
    </row>
    <row r="692" spans="1:70" x14ac:dyDescent="0.3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120"/>
    </row>
    <row r="693" spans="1:70" x14ac:dyDescent="0.3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120"/>
    </row>
    <row r="694" spans="1:70" x14ac:dyDescent="0.3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120"/>
    </row>
    <row r="695" spans="1:70" x14ac:dyDescent="0.3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120"/>
    </row>
    <row r="696" spans="1:70" x14ac:dyDescent="0.3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120"/>
    </row>
    <row r="697" spans="1:70" x14ac:dyDescent="0.3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120"/>
    </row>
    <row r="698" spans="1:70" x14ac:dyDescent="0.3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120"/>
    </row>
    <row r="699" spans="1:70" x14ac:dyDescent="0.3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120"/>
    </row>
    <row r="700" spans="1:70" x14ac:dyDescent="0.3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120"/>
    </row>
    <row r="701" spans="1:70" x14ac:dyDescent="0.3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120"/>
    </row>
    <row r="702" spans="1:70" x14ac:dyDescent="0.3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120"/>
    </row>
    <row r="703" spans="1:70" x14ac:dyDescent="0.3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120"/>
    </row>
    <row r="704" spans="1:70" x14ac:dyDescent="0.3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120"/>
    </row>
    <row r="705" spans="1:70" x14ac:dyDescent="0.3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120"/>
    </row>
    <row r="706" spans="1:70" x14ac:dyDescent="0.3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120"/>
    </row>
    <row r="707" spans="1:70" x14ac:dyDescent="0.3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120"/>
    </row>
    <row r="708" spans="1:70" x14ac:dyDescent="0.3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120"/>
    </row>
    <row r="709" spans="1:70" x14ac:dyDescent="0.3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120"/>
    </row>
    <row r="710" spans="1:70" x14ac:dyDescent="0.3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120"/>
    </row>
    <row r="711" spans="1:70" x14ac:dyDescent="0.3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120"/>
    </row>
    <row r="712" spans="1:70" x14ac:dyDescent="0.3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120"/>
    </row>
    <row r="713" spans="1:70" x14ac:dyDescent="0.3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120"/>
    </row>
    <row r="714" spans="1:70" x14ac:dyDescent="0.3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120"/>
    </row>
    <row r="715" spans="1:70" x14ac:dyDescent="0.3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120"/>
    </row>
    <row r="716" spans="1:70" x14ac:dyDescent="0.3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120"/>
    </row>
    <row r="717" spans="1:70" x14ac:dyDescent="0.3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120"/>
    </row>
    <row r="718" spans="1:70" x14ac:dyDescent="0.3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120"/>
    </row>
    <row r="719" spans="1:70" x14ac:dyDescent="0.3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120"/>
    </row>
    <row r="720" spans="1:70" x14ac:dyDescent="0.3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120"/>
    </row>
    <row r="721" spans="1:70" x14ac:dyDescent="0.3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120"/>
    </row>
    <row r="722" spans="1:70" x14ac:dyDescent="0.3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120"/>
    </row>
    <row r="723" spans="1:70" x14ac:dyDescent="0.3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120"/>
    </row>
    <row r="724" spans="1:70" x14ac:dyDescent="0.3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120"/>
    </row>
    <row r="725" spans="1:70" x14ac:dyDescent="0.3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120"/>
    </row>
    <row r="726" spans="1:70" x14ac:dyDescent="0.3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120"/>
    </row>
    <row r="727" spans="1:70" x14ac:dyDescent="0.3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120"/>
    </row>
    <row r="728" spans="1:70" x14ac:dyDescent="0.3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120"/>
    </row>
    <row r="729" spans="1:70" x14ac:dyDescent="0.3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120"/>
    </row>
    <row r="730" spans="1:70" x14ac:dyDescent="0.3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120"/>
    </row>
    <row r="731" spans="1:70" x14ac:dyDescent="0.3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120"/>
    </row>
    <row r="732" spans="1:70" x14ac:dyDescent="0.3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120"/>
    </row>
    <row r="733" spans="1:70" x14ac:dyDescent="0.3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120"/>
    </row>
    <row r="734" spans="1:70" x14ac:dyDescent="0.3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120"/>
    </row>
    <row r="735" spans="1:70" x14ac:dyDescent="0.3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120"/>
    </row>
    <row r="736" spans="1:70" x14ac:dyDescent="0.3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120"/>
    </row>
    <row r="737" spans="1:70" x14ac:dyDescent="0.3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120"/>
    </row>
    <row r="738" spans="1:70" x14ac:dyDescent="0.3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120"/>
    </row>
    <row r="739" spans="1:70" x14ac:dyDescent="0.3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120"/>
    </row>
    <row r="740" spans="1:70" x14ac:dyDescent="0.3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120"/>
    </row>
    <row r="741" spans="1:70" x14ac:dyDescent="0.3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120"/>
    </row>
    <row r="742" spans="1:70" x14ac:dyDescent="0.3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120"/>
    </row>
    <row r="743" spans="1:70" x14ac:dyDescent="0.3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120"/>
    </row>
    <row r="744" spans="1:70" x14ac:dyDescent="0.3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120"/>
    </row>
    <row r="745" spans="1:70" x14ac:dyDescent="0.3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120"/>
    </row>
    <row r="746" spans="1:70" x14ac:dyDescent="0.3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120"/>
    </row>
    <row r="747" spans="1:70" x14ac:dyDescent="0.3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120"/>
    </row>
    <row r="748" spans="1:70" x14ac:dyDescent="0.3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120"/>
    </row>
    <row r="749" spans="1:70" x14ac:dyDescent="0.3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120"/>
    </row>
    <row r="750" spans="1:70" x14ac:dyDescent="0.3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120"/>
    </row>
    <row r="751" spans="1:70" x14ac:dyDescent="0.3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120"/>
    </row>
    <row r="752" spans="1:70" x14ac:dyDescent="0.3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120"/>
    </row>
    <row r="753" spans="1:70" x14ac:dyDescent="0.3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120"/>
    </row>
    <row r="754" spans="1:70" x14ac:dyDescent="0.3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120"/>
    </row>
    <row r="755" spans="1:70" x14ac:dyDescent="0.3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120"/>
    </row>
    <row r="756" spans="1:70" x14ac:dyDescent="0.3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120"/>
    </row>
    <row r="757" spans="1:70" x14ac:dyDescent="0.3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120"/>
    </row>
    <row r="758" spans="1:70" x14ac:dyDescent="0.3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120"/>
    </row>
    <row r="759" spans="1:70" x14ac:dyDescent="0.3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120"/>
    </row>
    <row r="760" spans="1:70" x14ac:dyDescent="0.3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120"/>
    </row>
    <row r="761" spans="1:70" x14ac:dyDescent="0.3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120"/>
    </row>
    <row r="762" spans="1:70" x14ac:dyDescent="0.3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120"/>
    </row>
    <row r="763" spans="1:70" x14ac:dyDescent="0.3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120"/>
    </row>
    <row r="764" spans="1:70" x14ac:dyDescent="0.3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120"/>
    </row>
    <row r="765" spans="1:70" x14ac:dyDescent="0.3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120"/>
    </row>
    <row r="766" spans="1:70" x14ac:dyDescent="0.3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120"/>
    </row>
    <row r="767" spans="1:70" x14ac:dyDescent="0.3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120"/>
    </row>
    <row r="768" spans="1:70" x14ac:dyDescent="0.3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120"/>
    </row>
    <row r="769" spans="1:70" x14ac:dyDescent="0.3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120"/>
    </row>
    <row r="770" spans="1:70" x14ac:dyDescent="0.3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120"/>
    </row>
    <row r="771" spans="1:70" x14ac:dyDescent="0.3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120"/>
    </row>
    <row r="772" spans="1:70" x14ac:dyDescent="0.3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120"/>
    </row>
    <row r="773" spans="1:70" x14ac:dyDescent="0.3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120"/>
    </row>
    <row r="774" spans="1:70" x14ac:dyDescent="0.3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120"/>
    </row>
    <row r="775" spans="1:70" x14ac:dyDescent="0.3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120"/>
    </row>
    <row r="776" spans="1:70" x14ac:dyDescent="0.3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120"/>
    </row>
    <row r="777" spans="1:70" x14ac:dyDescent="0.3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120"/>
    </row>
    <row r="778" spans="1:70" x14ac:dyDescent="0.3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120"/>
    </row>
    <row r="779" spans="1:70" x14ac:dyDescent="0.3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120"/>
    </row>
    <row r="780" spans="1:70" x14ac:dyDescent="0.3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120"/>
    </row>
    <row r="781" spans="1:70" x14ac:dyDescent="0.3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120"/>
    </row>
    <row r="782" spans="1:70" x14ac:dyDescent="0.3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120"/>
    </row>
    <row r="783" spans="1:70" x14ac:dyDescent="0.3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120"/>
    </row>
    <row r="784" spans="1:70" x14ac:dyDescent="0.3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120"/>
    </row>
    <row r="785" spans="1:70" x14ac:dyDescent="0.3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120"/>
    </row>
    <row r="786" spans="1:70" x14ac:dyDescent="0.3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120"/>
    </row>
    <row r="787" spans="1:70" x14ac:dyDescent="0.3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120"/>
    </row>
    <row r="788" spans="1:70" x14ac:dyDescent="0.3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120"/>
    </row>
    <row r="789" spans="1:70" x14ac:dyDescent="0.3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120"/>
    </row>
    <row r="790" spans="1:70" x14ac:dyDescent="0.3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120"/>
    </row>
    <row r="791" spans="1:70" x14ac:dyDescent="0.3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120"/>
    </row>
    <row r="792" spans="1:70" x14ac:dyDescent="0.3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120"/>
    </row>
    <row r="793" spans="1:70" x14ac:dyDescent="0.3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120"/>
    </row>
    <row r="794" spans="1:70" x14ac:dyDescent="0.3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120"/>
    </row>
    <row r="795" spans="1:70" x14ac:dyDescent="0.3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120"/>
    </row>
    <row r="796" spans="1:70" x14ac:dyDescent="0.3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120"/>
    </row>
    <row r="797" spans="1:70" x14ac:dyDescent="0.3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120"/>
    </row>
    <row r="798" spans="1:70" x14ac:dyDescent="0.3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120"/>
    </row>
    <row r="799" spans="1:70" x14ac:dyDescent="0.3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120"/>
    </row>
    <row r="800" spans="1:70" x14ac:dyDescent="0.3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120"/>
    </row>
    <row r="801" spans="1:70" x14ac:dyDescent="0.3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120"/>
    </row>
    <row r="802" spans="1:70" x14ac:dyDescent="0.3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120"/>
    </row>
    <row r="803" spans="1:70" x14ac:dyDescent="0.3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120"/>
    </row>
    <row r="804" spans="1:70" x14ac:dyDescent="0.3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120"/>
    </row>
    <row r="805" spans="1:70" x14ac:dyDescent="0.3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120"/>
    </row>
    <row r="806" spans="1:70" x14ac:dyDescent="0.3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120"/>
    </row>
    <row r="807" spans="1:70" x14ac:dyDescent="0.3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120"/>
    </row>
    <row r="808" spans="1:70" x14ac:dyDescent="0.3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120"/>
    </row>
    <row r="809" spans="1:70" x14ac:dyDescent="0.3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120"/>
    </row>
    <row r="810" spans="1:70" x14ac:dyDescent="0.3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120"/>
    </row>
    <row r="811" spans="1:70" x14ac:dyDescent="0.3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120"/>
    </row>
    <row r="812" spans="1:70" x14ac:dyDescent="0.3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120"/>
    </row>
    <row r="813" spans="1:70" x14ac:dyDescent="0.3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120"/>
    </row>
    <row r="814" spans="1:70" x14ac:dyDescent="0.3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120"/>
    </row>
    <row r="815" spans="1:70" x14ac:dyDescent="0.3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120"/>
    </row>
    <row r="816" spans="1:70" x14ac:dyDescent="0.3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120"/>
    </row>
    <row r="817" spans="1:70" x14ac:dyDescent="0.3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120"/>
    </row>
    <row r="818" spans="1:70" x14ac:dyDescent="0.3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120"/>
    </row>
    <row r="819" spans="1:70" x14ac:dyDescent="0.3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120"/>
    </row>
    <row r="820" spans="1:70" x14ac:dyDescent="0.3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120"/>
    </row>
    <row r="821" spans="1:70" x14ac:dyDescent="0.3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120"/>
    </row>
    <row r="822" spans="1:70" x14ac:dyDescent="0.3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120"/>
    </row>
    <row r="823" spans="1:70" x14ac:dyDescent="0.3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120"/>
    </row>
    <row r="824" spans="1:70" x14ac:dyDescent="0.3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120"/>
    </row>
    <row r="825" spans="1:70" x14ac:dyDescent="0.3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120"/>
    </row>
    <row r="826" spans="1:70" x14ac:dyDescent="0.3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120"/>
    </row>
    <row r="827" spans="1:70" x14ac:dyDescent="0.3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120"/>
    </row>
    <row r="828" spans="1:70" x14ac:dyDescent="0.3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120"/>
    </row>
    <row r="829" spans="1:70" x14ac:dyDescent="0.3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120"/>
    </row>
    <row r="830" spans="1:70" x14ac:dyDescent="0.3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120"/>
    </row>
    <row r="831" spans="1:70" x14ac:dyDescent="0.3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120"/>
    </row>
    <row r="832" spans="1:70" x14ac:dyDescent="0.3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120"/>
    </row>
    <row r="833" spans="1:70" x14ac:dyDescent="0.3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120"/>
    </row>
    <row r="834" spans="1:70" x14ac:dyDescent="0.3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120"/>
    </row>
    <row r="835" spans="1:70" x14ac:dyDescent="0.3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120"/>
    </row>
    <row r="836" spans="1:70" x14ac:dyDescent="0.3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120"/>
    </row>
    <row r="837" spans="1:70" x14ac:dyDescent="0.3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120"/>
    </row>
    <row r="838" spans="1:70" x14ac:dyDescent="0.3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120"/>
    </row>
    <row r="839" spans="1:70" x14ac:dyDescent="0.3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120"/>
    </row>
    <row r="840" spans="1:70" x14ac:dyDescent="0.3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120"/>
    </row>
    <row r="841" spans="1:70" x14ac:dyDescent="0.3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120"/>
    </row>
    <row r="842" spans="1:70" x14ac:dyDescent="0.3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120"/>
    </row>
    <row r="843" spans="1:70" x14ac:dyDescent="0.3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120"/>
    </row>
    <row r="844" spans="1:70" x14ac:dyDescent="0.3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120"/>
    </row>
    <row r="845" spans="1:70" x14ac:dyDescent="0.3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120"/>
    </row>
    <row r="846" spans="1:70" x14ac:dyDescent="0.3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120"/>
    </row>
    <row r="847" spans="1:70" x14ac:dyDescent="0.3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120"/>
    </row>
    <row r="848" spans="1:70" x14ac:dyDescent="0.3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120"/>
    </row>
    <row r="849" spans="1:70" x14ac:dyDescent="0.3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120"/>
    </row>
    <row r="850" spans="1:70" x14ac:dyDescent="0.3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120"/>
    </row>
    <row r="851" spans="1:70" x14ac:dyDescent="0.3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120"/>
    </row>
    <row r="852" spans="1:70" x14ac:dyDescent="0.3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120"/>
    </row>
    <row r="853" spans="1:70" x14ac:dyDescent="0.3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120"/>
    </row>
    <row r="854" spans="1:70" x14ac:dyDescent="0.3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120"/>
    </row>
    <row r="855" spans="1:70" x14ac:dyDescent="0.3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120"/>
    </row>
    <row r="856" spans="1:70" x14ac:dyDescent="0.3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120"/>
    </row>
    <row r="857" spans="1:70" x14ac:dyDescent="0.3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120"/>
    </row>
    <row r="858" spans="1:70" x14ac:dyDescent="0.3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120"/>
    </row>
    <row r="859" spans="1:70" x14ac:dyDescent="0.3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120"/>
    </row>
    <row r="860" spans="1:70" x14ac:dyDescent="0.3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120"/>
    </row>
    <row r="861" spans="1:70" x14ac:dyDescent="0.3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120"/>
    </row>
    <row r="862" spans="1:70" x14ac:dyDescent="0.3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120"/>
    </row>
    <row r="863" spans="1:70" x14ac:dyDescent="0.3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120"/>
    </row>
    <row r="864" spans="1:70" x14ac:dyDescent="0.3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120"/>
    </row>
    <row r="865" spans="1:70" x14ac:dyDescent="0.3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120"/>
    </row>
    <row r="866" spans="1:70" x14ac:dyDescent="0.3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120"/>
    </row>
    <row r="867" spans="1:70" x14ac:dyDescent="0.3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120"/>
    </row>
    <row r="868" spans="1:70" x14ac:dyDescent="0.3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120"/>
    </row>
    <row r="869" spans="1:70" x14ac:dyDescent="0.3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120"/>
    </row>
    <row r="870" spans="1:70" x14ac:dyDescent="0.3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120"/>
    </row>
    <row r="871" spans="1:70" x14ac:dyDescent="0.3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120"/>
    </row>
    <row r="872" spans="1:70" x14ac:dyDescent="0.3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120"/>
    </row>
    <row r="873" spans="1:70" x14ac:dyDescent="0.3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120"/>
    </row>
    <row r="874" spans="1:70" x14ac:dyDescent="0.3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120"/>
    </row>
    <row r="875" spans="1:70" x14ac:dyDescent="0.3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120"/>
    </row>
    <row r="876" spans="1:70" x14ac:dyDescent="0.3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120"/>
    </row>
    <row r="877" spans="1:70" x14ac:dyDescent="0.3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120"/>
    </row>
    <row r="878" spans="1:70" x14ac:dyDescent="0.3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120"/>
    </row>
    <row r="879" spans="1:70" x14ac:dyDescent="0.3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120"/>
    </row>
    <row r="880" spans="1:70" x14ac:dyDescent="0.3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120"/>
    </row>
    <row r="881" spans="1:70" x14ac:dyDescent="0.3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120"/>
    </row>
    <row r="882" spans="1:70" x14ac:dyDescent="0.3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120"/>
    </row>
    <row r="883" spans="1:70" x14ac:dyDescent="0.3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120"/>
    </row>
    <row r="884" spans="1:70" x14ac:dyDescent="0.3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120"/>
    </row>
    <row r="885" spans="1:70" x14ac:dyDescent="0.3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120"/>
    </row>
    <row r="886" spans="1:70" x14ac:dyDescent="0.3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120"/>
    </row>
    <row r="887" spans="1:70" x14ac:dyDescent="0.3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120"/>
    </row>
    <row r="888" spans="1:70" x14ac:dyDescent="0.3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120"/>
    </row>
    <row r="889" spans="1:70" x14ac:dyDescent="0.3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120"/>
    </row>
    <row r="890" spans="1:70" x14ac:dyDescent="0.3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120"/>
    </row>
    <row r="891" spans="1:70" x14ac:dyDescent="0.3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120"/>
    </row>
    <row r="892" spans="1:70" x14ac:dyDescent="0.3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120"/>
    </row>
    <row r="893" spans="1:70" x14ac:dyDescent="0.3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120"/>
    </row>
    <row r="894" spans="1:70" x14ac:dyDescent="0.3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120"/>
    </row>
    <row r="895" spans="1:70" x14ac:dyDescent="0.3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120"/>
    </row>
    <row r="896" spans="1:70" x14ac:dyDescent="0.3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120"/>
    </row>
    <row r="897" spans="1:70" x14ac:dyDescent="0.3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120"/>
    </row>
    <row r="898" spans="1:70" x14ac:dyDescent="0.3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120"/>
    </row>
    <row r="899" spans="1:70" x14ac:dyDescent="0.3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120"/>
    </row>
    <row r="900" spans="1:70" x14ac:dyDescent="0.3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120"/>
    </row>
    <row r="901" spans="1:70" x14ac:dyDescent="0.3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120"/>
    </row>
    <row r="902" spans="1:70" x14ac:dyDescent="0.3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120"/>
    </row>
    <row r="903" spans="1:70" x14ac:dyDescent="0.3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120"/>
    </row>
    <row r="904" spans="1:70" x14ac:dyDescent="0.3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120"/>
    </row>
    <row r="905" spans="1:70" x14ac:dyDescent="0.3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120"/>
    </row>
    <row r="906" spans="1:70" x14ac:dyDescent="0.3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120"/>
    </row>
    <row r="907" spans="1:70" x14ac:dyDescent="0.3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120"/>
    </row>
    <row r="908" spans="1:70" x14ac:dyDescent="0.3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120"/>
    </row>
    <row r="909" spans="1:70" x14ac:dyDescent="0.3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120"/>
    </row>
    <row r="910" spans="1:70" x14ac:dyDescent="0.3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120"/>
    </row>
    <row r="911" spans="1:70" x14ac:dyDescent="0.3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120"/>
    </row>
    <row r="912" spans="1:70" x14ac:dyDescent="0.3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120"/>
    </row>
    <row r="913" spans="1:70" x14ac:dyDescent="0.3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120"/>
    </row>
    <row r="914" spans="1:70" x14ac:dyDescent="0.3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120"/>
    </row>
    <row r="915" spans="1:70" x14ac:dyDescent="0.3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120"/>
    </row>
    <row r="916" spans="1:70" x14ac:dyDescent="0.3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120"/>
    </row>
    <row r="917" spans="1:70" x14ac:dyDescent="0.3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120"/>
    </row>
    <row r="918" spans="1:70" x14ac:dyDescent="0.3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120"/>
    </row>
    <row r="919" spans="1:70" x14ac:dyDescent="0.3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120"/>
    </row>
    <row r="920" spans="1:70" x14ac:dyDescent="0.3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120"/>
    </row>
    <row r="921" spans="1:70" x14ac:dyDescent="0.3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120"/>
    </row>
    <row r="922" spans="1:70" x14ac:dyDescent="0.3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120"/>
    </row>
    <row r="923" spans="1:70" x14ac:dyDescent="0.3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120"/>
    </row>
    <row r="924" spans="1:70" x14ac:dyDescent="0.3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120"/>
    </row>
    <row r="925" spans="1:70" x14ac:dyDescent="0.3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120"/>
    </row>
    <row r="926" spans="1:70" x14ac:dyDescent="0.3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120"/>
    </row>
    <row r="927" spans="1:70" x14ac:dyDescent="0.3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120"/>
    </row>
    <row r="928" spans="1:70" x14ac:dyDescent="0.3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120"/>
    </row>
    <row r="929" spans="1:70" x14ac:dyDescent="0.3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120"/>
    </row>
    <row r="930" spans="1:70" x14ac:dyDescent="0.3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120"/>
    </row>
    <row r="931" spans="1:70" x14ac:dyDescent="0.3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120"/>
    </row>
    <row r="932" spans="1:70" x14ac:dyDescent="0.3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120"/>
    </row>
    <row r="933" spans="1:70" x14ac:dyDescent="0.3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120"/>
    </row>
    <row r="934" spans="1:70" x14ac:dyDescent="0.3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120"/>
    </row>
    <row r="935" spans="1:70" x14ac:dyDescent="0.3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120"/>
    </row>
    <row r="936" spans="1:70" x14ac:dyDescent="0.3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120"/>
    </row>
    <row r="937" spans="1:70" x14ac:dyDescent="0.3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120"/>
    </row>
    <row r="938" spans="1:70" x14ac:dyDescent="0.3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120"/>
    </row>
    <row r="939" spans="1:70" x14ac:dyDescent="0.3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120"/>
    </row>
    <row r="940" spans="1:70" x14ac:dyDescent="0.3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120"/>
    </row>
    <row r="941" spans="1:70" x14ac:dyDescent="0.3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120"/>
    </row>
    <row r="942" spans="1:70" x14ac:dyDescent="0.3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120"/>
    </row>
    <row r="943" spans="1:70" x14ac:dyDescent="0.3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120"/>
    </row>
    <row r="944" spans="1:70" x14ac:dyDescent="0.3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120"/>
    </row>
    <row r="945" spans="1:70" x14ac:dyDescent="0.3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120"/>
    </row>
    <row r="946" spans="1:70" x14ac:dyDescent="0.3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120"/>
    </row>
    <row r="947" spans="1:70" x14ac:dyDescent="0.3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120"/>
    </row>
    <row r="948" spans="1:70" x14ac:dyDescent="0.3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120"/>
    </row>
    <row r="949" spans="1:70" x14ac:dyDescent="0.3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120"/>
    </row>
    <row r="950" spans="1:70" x14ac:dyDescent="0.3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120"/>
    </row>
    <row r="951" spans="1:70" x14ac:dyDescent="0.3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120"/>
    </row>
    <row r="952" spans="1:70" x14ac:dyDescent="0.3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120"/>
    </row>
    <row r="953" spans="1:70" x14ac:dyDescent="0.3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120"/>
    </row>
    <row r="954" spans="1:70" x14ac:dyDescent="0.3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120"/>
    </row>
    <row r="955" spans="1:70" x14ac:dyDescent="0.3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120"/>
    </row>
    <row r="956" spans="1:70" x14ac:dyDescent="0.3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120"/>
    </row>
    <row r="957" spans="1:70" x14ac:dyDescent="0.3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120"/>
    </row>
    <row r="958" spans="1:70" x14ac:dyDescent="0.3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120"/>
    </row>
    <row r="959" spans="1:70" x14ac:dyDescent="0.3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120"/>
    </row>
    <row r="960" spans="1:70" x14ac:dyDescent="0.3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120"/>
    </row>
    <row r="961" spans="1:70" x14ac:dyDescent="0.3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120"/>
    </row>
    <row r="962" spans="1:70" x14ac:dyDescent="0.3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120"/>
    </row>
    <row r="963" spans="1:70" x14ac:dyDescent="0.3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120"/>
    </row>
    <row r="964" spans="1:70" x14ac:dyDescent="0.3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120"/>
    </row>
    <row r="965" spans="1:70" x14ac:dyDescent="0.3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120"/>
    </row>
    <row r="966" spans="1:70" x14ac:dyDescent="0.3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120"/>
    </row>
    <row r="967" spans="1:70" x14ac:dyDescent="0.3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120"/>
    </row>
    <row r="968" spans="1:70" x14ac:dyDescent="0.3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120"/>
    </row>
    <row r="969" spans="1:70" x14ac:dyDescent="0.3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120"/>
    </row>
    <row r="970" spans="1:70" x14ac:dyDescent="0.3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120"/>
    </row>
    <row r="971" spans="1:70" x14ac:dyDescent="0.3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120"/>
    </row>
    <row r="972" spans="1:70" x14ac:dyDescent="0.3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120"/>
    </row>
    <row r="973" spans="1:70" x14ac:dyDescent="0.3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120"/>
    </row>
    <row r="974" spans="1:70" x14ac:dyDescent="0.3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120"/>
    </row>
    <row r="975" spans="1:70" x14ac:dyDescent="0.3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120"/>
    </row>
    <row r="976" spans="1:70" x14ac:dyDescent="0.3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120"/>
    </row>
    <row r="977" spans="1:70" x14ac:dyDescent="0.3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120"/>
    </row>
    <row r="978" spans="1:70" x14ac:dyDescent="0.3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120"/>
    </row>
    <row r="979" spans="1:70" x14ac:dyDescent="0.3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120"/>
    </row>
    <row r="980" spans="1:70" x14ac:dyDescent="0.3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120"/>
    </row>
    <row r="981" spans="1:70" x14ac:dyDescent="0.3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120"/>
    </row>
    <row r="982" spans="1:70" x14ac:dyDescent="0.3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120"/>
    </row>
    <row r="983" spans="1:70" x14ac:dyDescent="0.3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120"/>
    </row>
    <row r="984" spans="1:70" x14ac:dyDescent="0.3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120"/>
    </row>
    <row r="985" spans="1:70" x14ac:dyDescent="0.3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120"/>
    </row>
    <row r="986" spans="1:70" x14ac:dyDescent="0.3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120"/>
    </row>
    <row r="987" spans="1:70" x14ac:dyDescent="0.3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120"/>
    </row>
    <row r="988" spans="1:70" x14ac:dyDescent="0.3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120"/>
    </row>
    <row r="989" spans="1:70" x14ac:dyDescent="0.3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120"/>
    </row>
    <row r="990" spans="1:70" x14ac:dyDescent="0.3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120"/>
    </row>
    <row r="991" spans="1:70" x14ac:dyDescent="0.3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120"/>
    </row>
    <row r="992" spans="1:70" x14ac:dyDescent="0.3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120"/>
    </row>
    <row r="993" spans="1:70" x14ac:dyDescent="0.3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120"/>
    </row>
    <row r="994" spans="1:70" x14ac:dyDescent="0.3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120"/>
    </row>
    <row r="995" spans="1:70" x14ac:dyDescent="0.3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120"/>
    </row>
    <row r="996" spans="1:70" x14ac:dyDescent="0.3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120"/>
    </row>
    <row r="997" spans="1:70" x14ac:dyDescent="0.3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120"/>
    </row>
    <row r="998" spans="1:70" x14ac:dyDescent="0.3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120"/>
    </row>
    <row r="999" spans="1:70" x14ac:dyDescent="0.3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120"/>
    </row>
    <row r="1000" spans="1:70" x14ac:dyDescent="0.3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120"/>
    </row>
    <row r="1001" spans="1:70" x14ac:dyDescent="0.3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120"/>
    </row>
    <row r="1002" spans="1:70" x14ac:dyDescent="0.3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120"/>
    </row>
    <row r="1003" spans="1:70" x14ac:dyDescent="0.3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120"/>
    </row>
    <row r="1004" spans="1:70" x14ac:dyDescent="0.3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120"/>
    </row>
    <row r="1005" spans="1:70" x14ac:dyDescent="0.3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120"/>
    </row>
    <row r="1006" spans="1:70" x14ac:dyDescent="0.3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120"/>
    </row>
    <row r="1007" spans="1:70" x14ac:dyDescent="0.3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120"/>
    </row>
    <row r="1008" spans="1:70" x14ac:dyDescent="0.3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120"/>
    </row>
    <row r="1009" spans="1:70" x14ac:dyDescent="0.3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120"/>
    </row>
    <row r="1010" spans="1:70" x14ac:dyDescent="0.3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120"/>
    </row>
    <row r="1011" spans="1:70" x14ac:dyDescent="0.3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120"/>
    </row>
    <row r="1012" spans="1:70" x14ac:dyDescent="0.3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120"/>
    </row>
    <row r="1013" spans="1:70" x14ac:dyDescent="0.3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120"/>
    </row>
    <row r="1014" spans="1:70" x14ac:dyDescent="0.3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120"/>
    </row>
    <row r="1015" spans="1:70" x14ac:dyDescent="0.3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120"/>
    </row>
    <row r="1016" spans="1:70" x14ac:dyDescent="0.3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120"/>
    </row>
    <row r="1017" spans="1:70" x14ac:dyDescent="0.3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120"/>
    </row>
    <row r="1018" spans="1:70" x14ac:dyDescent="0.3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120"/>
    </row>
    <row r="1019" spans="1:70" x14ac:dyDescent="0.3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120"/>
    </row>
    <row r="1020" spans="1:70" x14ac:dyDescent="0.3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120"/>
    </row>
    <row r="1021" spans="1:70" x14ac:dyDescent="0.3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120"/>
    </row>
    <row r="1022" spans="1:70" x14ac:dyDescent="0.3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120"/>
    </row>
    <row r="1023" spans="1:70" x14ac:dyDescent="0.3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120"/>
    </row>
    <row r="1024" spans="1:70" x14ac:dyDescent="0.3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120"/>
    </row>
    <row r="1025" spans="1:70" x14ac:dyDescent="0.3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120"/>
    </row>
    <row r="1026" spans="1:70" x14ac:dyDescent="0.3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120"/>
    </row>
    <row r="1027" spans="1:70" x14ac:dyDescent="0.3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120"/>
    </row>
    <row r="1028" spans="1:70" x14ac:dyDescent="0.3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120"/>
    </row>
    <row r="1029" spans="1:70" x14ac:dyDescent="0.3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120"/>
    </row>
    <row r="1030" spans="1:70" x14ac:dyDescent="0.3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120"/>
    </row>
    <row r="1031" spans="1:70" x14ac:dyDescent="0.3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120"/>
    </row>
    <row r="1032" spans="1:70" x14ac:dyDescent="0.3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120"/>
    </row>
    <row r="1033" spans="1:70" x14ac:dyDescent="0.3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120"/>
    </row>
    <row r="1034" spans="1:70" x14ac:dyDescent="0.3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120"/>
    </row>
    <row r="1035" spans="1:70" x14ac:dyDescent="0.3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120"/>
    </row>
    <row r="1036" spans="1:70" x14ac:dyDescent="0.3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120"/>
    </row>
    <row r="1037" spans="1:70" x14ac:dyDescent="0.3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120"/>
    </row>
    <row r="1038" spans="1:70" x14ac:dyDescent="0.3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120"/>
    </row>
    <row r="1039" spans="1:70" x14ac:dyDescent="0.3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120"/>
    </row>
    <row r="1040" spans="1:70" x14ac:dyDescent="0.3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120"/>
    </row>
    <row r="1041" spans="1:70" x14ac:dyDescent="0.3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120"/>
    </row>
    <row r="1042" spans="1:70" x14ac:dyDescent="0.3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120"/>
    </row>
    <row r="1043" spans="1:70" x14ac:dyDescent="0.3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120"/>
    </row>
    <row r="1044" spans="1:70" x14ac:dyDescent="0.3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120"/>
    </row>
    <row r="1045" spans="1:70" x14ac:dyDescent="0.3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120"/>
    </row>
    <row r="1046" spans="1:70" x14ac:dyDescent="0.3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120"/>
    </row>
    <row r="1047" spans="1:70" x14ac:dyDescent="0.3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120"/>
    </row>
    <row r="1048" spans="1:70" x14ac:dyDescent="0.3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120"/>
    </row>
    <row r="1049" spans="1:70" x14ac:dyDescent="0.3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120"/>
    </row>
    <row r="1050" spans="1:70" x14ac:dyDescent="0.3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120"/>
    </row>
    <row r="1051" spans="1:70" x14ac:dyDescent="0.3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120"/>
    </row>
    <row r="1052" spans="1:70" x14ac:dyDescent="0.3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120"/>
    </row>
    <row r="1053" spans="1:70" x14ac:dyDescent="0.3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120"/>
    </row>
    <row r="1054" spans="1:70" x14ac:dyDescent="0.3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120"/>
    </row>
    <row r="1055" spans="1:70" x14ac:dyDescent="0.3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120"/>
    </row>
    <row r="1056" spans="1:70" x14ac:dyDescent="0.3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120"/>
    </row>
    <row r="1057" spans="1:70" x14ac:dyDescent="0.3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120"/>
    </row>
    <row r="1058" spans="1:70" x14ac:dyDescent="0.3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120"/>
    </row>
    <row r="1059" spans="1:70" x14ac:dyDescent="0.3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120"/>
    </row>
    <row r="1060" spans="1:70" x14ac:dyDescent="0.3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120"/>
    </row>
    <row r="1061" spans="1:70" x14ac:dyDescent="0.3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120"/>
    </row>
    <row r="1062" spans="1:70" x14ac:dyDescent="0.3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120"/>
    </row>
    <row r="1063" spans="1:70" x14ac:dyDescent="0.3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120"/>
    </row>
    <row r="1064" spans="1:70" x14ac:dyDescent="0.3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120"/>
    </row>
    <row r="1065" spans="1:70" x14ac:dyDescent="0.3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120"/>
    </row>
    <row r="1066" spans="1:70" x14ac:dyDescent="0.3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120"/>
    </row>
    <row r="1067" spans="1:70" x14ac:dyDescent="0.3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120"/>
    </row>
    <row r="1068" spans="1:70" x14ac:dyDescent="0.3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120"/>
    </row>
    <row r="1069" spans="1:70" x14ac:dyDescent="0.3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120"/>
    </row>
    <row r="1070" spans="1:70" x14ac:dyDescent="0.3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120"/>
    </row>
    <row r="1071" spans="1:70" x14ac:dyDescent="0.3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120"/>
    </row>
    <row r="1072" spans="1:70" x14ac:dyDescent="0.3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120"/>
    </row>
    <row r="1073" spans="1:70" x14ac:dyDescent="0.3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120"/>
    </row>
    <row r="1074" spans="1:70" x14ac:dyDescent="0.3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120"/>
    </row>
    <row r="1075" spans="1:70" x14ac:dyDescent="0.3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120"/>
    </row>
    <row r="1076" spans="1:70" x14ac:dyDescent="0.3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120"/>
    </row>
    <row r="1077" spans="1:70" x14ac:dyDescent="0.3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120"/>
    </row>
    <row r="1078" spans="1:70" x14ac:dyDescent="0.3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120"/>
    </row>
    <row r="1079" spans="1:70" x14ac:dyDescent="0.3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120"/>
    </row>
    <row r="1080" spans="1:70" x14ac:dyDescent="0.3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120"/>
    </row>
    <row r="1081" spans="1:70" x14ac:dyDescent="0.3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120"/>
    </row>
    <row r="1082" spans="1:70" x14ac:dyDescent="0.3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120"/>
    </row>
    <row r="1083" spans="1:70" x14ac:dyDescent="0.3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120"/>
    </row>
    <row r="1084" spans="1:70" x14ac:dyDescent="0.3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120"/>
    </row>
    <row r="1085" spans="1:70" x14ac:dyDescent="0.3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120"/>
    </row>
    <row r="1086" spans="1:70" x14ac:dyDescent="0.3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120"/>
    </row>
    <row r="1087" spans="1:70" x14ac:dyDescent="0.3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120"/>
    </row>
    <row r="1088" spans="1:70" x14ac:dyDescent="0.3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120"/>
    </row>
    <row r="1089" spans="1:70" x14ac:dyDescent="0.3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120"/>
    </row>
    <row r="1090" spans="1:70" x14ac:dyDescent="0.3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120"/>
    </row>
    <row r="1091" spans="1:70" x14ac:dyDescent="0.3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120"/>
    </row>
    <row r="1092" spans="1:70" x14ac:dyDescent="0.3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120"/>
    </row>
    <row r="1093" spans="1:70" x14ac:dyDescent="0.3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120"/>
    </row>
    <row r="1094" spans="1:70" x14ac:dyDescent="0.3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120"/>
    </row>
    <row r="1095" spans="1:70" x14ac:dyDescent="0.3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120"/>
    </row>
    <row r="1096" spans="1:70" x14ac:dyDescent="0.3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120"/>
    </row>
    <row r="1097" spans="1:70" x14ac:dyDescent="0.3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120"/>
    </row>
    <row r="1098" spans="1:70" x14ac:dyDescent="0.3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120"/>
    </row>
    <row r="1099" spans="1:70" x14ac:dyDescent="0.3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120"/>
    </row>
    <row r="1100" spans="1:70" x14ac:dyDescent="0.3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120"/>
    </row>
    <row r="1101" spans="1:70" x14ac:dyDescent="0.3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120"/>
    </row>
    <row r="1102" spans="1:70" x14ac:dyDescent="0.3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120"/>
    </row>
    <row r="1103" spans="1:70" x14ac:dyDescent="0.3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120"/>
    </row>
    <row r="1104" spans="1:70" x14ac:dyDescent="0.3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120"/>
    </row>
    <row r="1105" spans="1:70" x14ac:dyDescent="0.3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120"/>
    </row>
    <row r="1106" spans="1:70" x14ac:dyDescent="0.3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120"/>
    </row>
    <row r="1107" spans="1:70" x14ac:dyDescent="0.3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120"/>
    </row>
    <row r="1108" spans="1:70" x14ac:dyDescent="0.3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120"/>
    </row>
    <row r="1109" spans="1:70" x14ac:dyDescent="0.3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120"/>
    </row>
    <row r="1110" spans="1:70" x14ac:dyDescent="0.3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120"/>
    </row>
    <row r="1111" spans="1:70" x14ac:dyDescent="0.3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120"/>
    </row>
    <row r="1112" spans="1:70" x14ac:dyDescent="0.3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120"/>
    </row>
    <row r="1113" spans="1:70" x14ac:dyDescent="0.3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120"/>
    </row>
    <row r="1114" spans="1:70" x14ac:dyDescent="0.3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120"/>
    </row>
    <row r="1115" spans="1:70" x14ac:dyDescent="0.3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120"/>
    </row>
    <row r="1116" spans="1:70" x14ac:dyDescent="0.3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120"/>
    </row>
    <row r="1117" spans="1:70" x14ac:dyDescent="0.3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120"/>
    </row>
    <row r="1118" spans="1:70" x14ac:dyDescent="0.3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120"/>
    </row>
    <row r="1119" spans="1:70" x14ac:dyDescent="0.3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120"/>
    </row>
    <row r="1120" spans="1:70" x14ac:dyDescent="0.3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120"/>
    </row>
    <row r="1121" spans="1:70" x14ac:dyDescent="0.3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120"/>
    </row>
    <row r="1122" spans="1:70" x14ac:dyDescent="0.3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120"/>
    </row>
    <row r="1123" spans="1:70" x14ac:dyDescent="0.3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120"/>
    </row>
    <row r="1124" spans="1:70" x14ac:dyDescent="0.3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120"/>
    </row>
    <row r="1125" spans="1:70" x14ac:dyDescent="0.3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120"/>
    </row>
    <row r="1126" spans="1:70" x14ac:dyDescent="0.3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120"/>
    </row>
    <row r="1127" spans="1:70" x14ac:dyDescent="0.3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120"/>
    </row>
    <row r="1128" spans="1:70" x14ac:dyDescent="0.3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120"/>
    </row>
    <row r="1129" spans="1:70" x14ac:dyDescent="0.3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120"/>
    </row>
    <row r="1130" spans="1:70" x14ac:dyDescent="0.3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120"/>
    </row>
    <row r="1131" spans="1:70" x14ac:dyDescent="0.3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120"/>
    </row>
    <row r="1132" spans="1:70" x14ac:dyDescent="0.3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120"/>
    </row>
    <row r="1133" spans="1:70" x14ac:dyDescent="0.3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120"/>
    </row>
    <row r="1134" spans="1:70" x14ac:dyDescent="0.3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120"/>
    </row>
    <row r="1135" spans="1:70" x14ac:dyDescent="0.3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120"/>
    </row>
    <row r="1136" spans="1:70" x14ac:dyDescent="0.3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120"/>
    </row>
    <row r="1137" spans="1:70" x14ac:dyDescent="0.3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120"/>
    </row>
    <row r="1138" spans="1:70" x14ac:dyDescent="0.3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120"/>
    </row>
    <row r="1139" spans="1:70" x14ac:dyDescent="0.3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120"/>
    </row>
    <row r="1140" spans="1:70" x14ac:dyDescent="0.3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120"/>
    </row>
    <row r="1141" spans="1:70" x14ac:dyDescent="0.3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120"/>
    </row>
    <row r="1142" spans="1:70" x14ac:dyDescent="0.3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120"/>
    </row>
    <row r="1143" spans="1:70" x14ac:dyDescent="0.3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120"/>
    </row>
    <row r="1144" spans="1:70" x14ac:dyDescent="0.3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120"/>
    </row>
    <row r="1145" spans="1:70" x14ac:dyDescent="0.3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120"/>
    </row>
    <row r="1146" spans="1:70" x14ac:dyDescent="0.3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120"/>
    </row>
    <row r="1147" spans="1:70" x14ac:dyDescent="0.3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120"/>
    </row>
    <row r="1148" spans="1:70" x14ac:dyDescent="0.3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120"/>
    </row>
    <row r="1149" spans="1:70" x14ac:dyDescent="0.3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120"/>
    </row>
    <row r="1150" spans="1:70" x14ac:dyDescent="0.3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120"/>
    </row>
    <row r="1151" spans="1:70" x14ac:dyDescent="0.3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120"/>
    </row>
    <row r="1152" spans="1:70" x14ac:dyDescent="0.3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120"/>
    </row>
    <row r="1153" spans="1:70" x14ac:dyDescent="0.3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120"/>
    </row>
    <row r="1154" spans="1:70" x14ac:dyDescent="0.3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120"/>
    </row>
    <row r="1155" spans="1:70" x14ac:dyDescent="0.3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120"/>
    </row>
    <row r="1156" spans="1:70" x14ac:dyDescent="0.3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120"/>
    </row>
    <row r="1157" spans="1:70" x14ac:dyDescent="0.3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120"/>
    </row>
    <row r="1158" spans="1:70" x14ac:dyDescent="0.3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120"/>
    </row>
    <row r="1159" spans="1:70" x14ac:dyDescent="0.3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120"/>
    </row>
    <row r="1160" spans="1:70" x14ac:dyDescent="0.3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120"/>
    </row>
    <row r="1161" spans="1:70" x14ac:dyDescent="0.3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120"/>
    </row>
    <row r="1162" spans="1:70" x14ac:dyDescent="0.3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120"/>
    </row>
    <row r="1163" spans="1:70" x14ac:dyDescent="0.3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120"/>
    </row>
    <row r="1164" spans="1:70" x14ac:dyDescent="0.3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120"/>
    </row>
    <row r="1165" spans="1:70" x14ac:dyDescent="0.3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120"/>
    </row>
    <row r="1166" spans="1:70" x14ac:dyDescent="0.3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120"/>
    </row>
    <row r="1167" spans="1:70" x14ac:dyDescent="0.3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120"/>
    </row>
    <row r="1168" spans="1:70" x14ac:dyDescent="0.3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120"/>
    </row>
    <row r="1169" spans="1:70" x14ac:dyDescent="0.3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120"/>
    </row>
    <row r="1170" spans="1:70" x14ac:dyDescent="0.3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120"/>
    </row>
    <row r="1171" spans="1:70" x14ac:dyDescent="0.3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120"/>
    </row>
    <row r="1172" spans="1:70" x14ac:dyDescent="0.3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120"/>
    </row>
    <row r="1173" spans="1:70" x14ac:dyDescent="0.3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120"/>
    </row>
    <row r="1174" spans="1:70" x14ac:dyDescent="0.3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120"/>
    </row>
    <row r="1175" spans="1:70" x14ac:dyDescent="0.3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120"/>
    </row>
    <row r="1176" spans="1:70" x14ac:dyDescent="0.3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120"/>
    </row>
    <row r="1177" spans="1:70" x14ac:dyDescent="0.3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120"/>
    </row>
    <row r="1178" spans="1:70" x14ac:dyDescent="0.3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120"/>
    </row>
    <row r="1179" spans="1:70" x14ac:dyDescent="0.3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120"/>
    </row>
    <row r="1180" spans="1:70" x14ac:dyDescent="0.3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120"/>
    </row>
    <row r="1181" spans="1:70" x14ac:dyDescent="0.3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120"/>
    </row>
    <row r="1182" spans="1:70" x14ac:dyDescent="0.3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120"/>
    </row>
    <row r="1183" spans="1:70" x14ac:dyDescent="0.3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120"/>
    </row>
    <row r="1184" spans="1:70" x14ac:dyDescent="0.3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120"/>
    </row>
    <row r="1185" spans="1:70" x14ac:dyDescent="0.3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120"/>
    </row>
    <row r="1186" spans="1:70" x14ac:dyDescent="0.3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120"/>
    </row>
    <row r="1187" spans="1:70" x14ac:dyDescent="0.3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120"/>
    </row>
    <row r="1188" spans="1:70" x14ac:dyDescent="0.3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120"/>
    </row>
    <row r="1189" spans="1:70" x14ac:dyDescent="0.3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120"/>
    </row>
    <row r="1190" spans="1:70" x14ac:dyDescent="0.3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120"/>
    </row>
    <row r="1191" spans="1:70" x14ac:dyDescent="0.3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120"/>
    </row>
    <row r="1192" spans="1:70" x14ac:dyDescent="0.3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120"/>
    </row>
    <row r="1193" spans="1:70" x14ac:dyDescent="0.3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120"/>
    </row>
    <row r="1194" spans="1:70" x14ac:dyDescent="0.3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120"/>
    </row>
    <row r="1195" spans="1:70" x14ac:dyDescent="0.3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120"/>
    </row>
    <row r="1196" spans="1:70" x14ac:dyDescent="0.3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120"/>
    </row>
    <row r="1197" spans="1:70" x14ac:dyDescent="0.3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120"/>
    </row>
    <row r="1198" spans="1:70" x14ac:dyDescent="0.3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120"/>
    </row>
    <row r="1199" spans="1:70" x14ac:dyDescent="0.3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120"/>
    </row>
    <row r="1200" spans="1:70" x14ac:dyDescent="0.3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120"/>
    </row>
    <row r="1201" spans="1:70" x14ac:dyDescent="0.3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120"/>
    </row>
    <row r="1202" spans="1:70" x14ac:dyDescent="0.3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120"/>
    </row>
    <row r="1203" spans="1:70" x14ac:dyDescent="0.3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120"/>
    </row>
    <row r="1204" spans="1:70" x14ac:dyDescent="0.3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120"/>
    </row>
    <row r="1205" spans="1:70" x14ac:dyDescent="0.3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120"/>
    </row>
    <row r="1206" spans="1:70" x14ac:dyDescent="0.3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120"/>
    </row>
    <row r="1207" spans="1:70" x14ac:dyDescent="0.3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120"/>
    </row>
    <row r="1208" spans="1:70" x14ac:dyDescent="0.3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120"/>
    </row>
    <row r="1209" spans="1:70" x14ac:dyDescent="0.3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120"/>
    </row>
    <row r="1210" spans="1:70" x14ac:dyDescent="0.3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120"/>
    </row>
    <row r="1211" spans="1:70" x14ac:dyDescent="0.3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120"/>
    </row>
    <row r="1212" spans="1:70" x14ac:dyDescent="0.3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120"/>
    </row>
    <row r="1213" spans="1:70" x14ac:dyDescent="0.3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120"/>
    </row>
    <row r="1214" spans="1:70" x14ac:dyDescent="0.3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120"/>
    </row>
    <row r="1215" spans="1:70" x14ac:dyDescent="0.3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120"/>
    </row>
    <row r="1216" spans="1:70" x14ac:dyDescent="0.3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120"/>
    </row>
    <row r="1217" spans="1:70" x14ac:dyDescent="0.3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120"/>
    </row>
    <row r="1218" spans="1:70" x14ac:dyDescent="0.3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120"/>
    </row>
    <row r="1219" spans="1:70" x14ac:dyDescent="0.3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120"/>
    </row>
    <row r="1220" spans="1:70" x14ac:dyDescent="0.3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120"/>
    </row>
    <row r="1221" spans="1:70" x14ac:dyDescent="0.3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120"/>
    </row>
    <row r="1222" spans="1:70" x14ac:dyDescent="0.3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120"/>
    </row>
    <row r="1223" spans="1:70" x14ac:dyDescent="0.3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120"/>
    </row>
    <row r="1224" spans="1:70" x14ac:dyDescent="0.3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120"/>
    </row>
    <row r="1225" spans="1:70" x14ac:dyDescent="0.3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120"/>
    </row>
    <row r="1226" spans="1:70" x14ac:dyDescent="0.3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120"/>
    </row>
    <row r="1227" spans="1:70" x14ac:dyDescent="0.3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120"/>
    </row>
    <row r="1228" spans="1:70" x14ac:dyDescent="0.3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120"/>
    </row>
    <row r="1229" spans="1:70" x14ac:dyDescent="0.3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120"/>
    </row>
    <row r="1230" spans="1:70" x14ac:dyDescent="0.3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120"/>
    </row>
    <row r="1231" spans="1:70" x14ac:dyDescent="0.3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120"/>
    </row>
    <row r="1232" spans="1:70" x14ac:dyDescent="0.3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120"/>
    </row>
    <row r="1233" spans="1:70" x14ac:dyDescent="0.3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120"/>
    </row>
    <row r="1234" spans="1:70" x14ac:dyDescent="0.3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120"/>
    </row>
    <row r="1235" spans="1:70" x14ac:dyDescent="0.3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120"/>
    </row>
    <row r="1236" spans="1:70" x14ac:dyDescent="0.3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120"/>
    </row>
    <row r="1237" spans="1:70" x14ac:dyDescent="0.3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120"/>
    </row>
    <row r="1238" spans="1:70" x14ac:dyDescent="0.3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120"/>
    </row>
    <row r="1239" spans="1:70" x14ac:dyDescent="0.3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120"/>
    </row>
    <row r="1240" spans="1:70" x14ac:dyDescent="0.3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120"/>
    </row>
    <row r="1241" spans="1:70" x14ac:dyDescent="0.3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120"/>
    </row>
    <row r="1242" spans="1:70" x14ac:dyDescent="0.3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120"/>
    </row>
    <row r="1243" spans="1:70" x14ac:dyDescent="0.3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120"/>
    </row>
    <row r="1244" spans="1:70" x14ac:dyDescent="0.3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120"/>
    </row>
    <row r="1245" spans="1:70" x14ac:dyDescent="0.3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120"/>
    </row>
    <row r="1246" spans="1:70" x14ac:dyDescent="0.3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120"/>
    </row>
    <row r="1247" spans="1:70" x14ac:dyDescent="0.3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120"/>
    </row>
    <row r="1248" spans="1:70" x14ac:dyDescent="0.3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120"/>
    </row>
    <row r="1249" spans="1:70" x14ac:dyDescent="0.3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120"/>
    </row>
    <row r="1250" spans="1:70" x14ac:dyDescent="0.3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120"/>
    </row>
    <row r="1251" spans="1:70" x14ac:dyDescent="0.3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120"/>
    </row>
    <row r="1252" spans="1:70" x14ac:dyDescent="0.3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120"/>
    </row>
    <row r="1253" spans="1:70" x14ac:dyDescent="0.3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120"/>
    </row>
    <row r="1254" spans="1:70" x14ac:dyDescent="0.3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120"/>
    </row>
    <row r="1255" spans="1:70" x14ac:dyDescent="0.3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120"/>
    </row>
    <row r="1256" spans="1:70" x14ac:dyDescent="0.3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120"/>
    </row>
    <row r="1257" spans="1:70" x14ac:dyDescent="0.3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120"/>
    </row>
    <row r="1258" spans="1:70" x14ac:dyDescent="0.3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120"/>
    </row>
    <row r="1259" spans="1:70" x14ac:dyDescent="0.3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120"/>
    </row>
    <row r="1260" spans="1:70" x14ac:dyDescent="0.3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120"/>
    </row>
    <row r="1261" spans="1:70" x14ac:dyDescent="0.3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120"/>
    </row>
    <row r="1262" spans="1:70" x14ac:dyDescent="0.3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120"/>
    </row>
    <row r="1263" spans="1:70" x14ac:dyDescent="0.3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120"/>
    </row>
    <row r="1264" spans="1:70" x14ac:dyDescent="0.3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120"/>
    </row>
    <row r="1265" spans="1:70" x14ac:dyDescent="0.3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120"/>
    </row>
    <row r="1266" spans="1:70" x14ac:dyDescent="0.3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120"/>
    </row>
    <row r="1267" spans="1:70" x14ac:dyDescent="0.3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120"/>
    </row>
    <row r="1268" spans="1:70" x14ac:dyDescent="0.3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120"/>
    </row>
    <row r="1269" spans="1:70" x14ac:dyDescent="0.3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120"/>
    </row>
    <row r="1270" spans="1:70" x14ac:dyDescent="0.3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120"/>
    </row>
    <row r="1271" spans="1:70" x14ac:dyDescent="0.3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120"/>
    </row>
    <row r="1272" spans="1:70" x14ac:dyDescent="0.3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120"/>
    </row>
    <row r="1273" spans="1:70" x14ac:dyDescent="0.3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120"/>
    </row>
    <row r="1274" spans="1:70" x14ac:dyDescent="0.3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120"/>
    </row>
    <row r="1275" spans="1:70" x14ac:dyDescent="0.3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120"/>
    </row>
    <row r="1276" spans="1:70" x14ac:dyDescent="0.3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120"/>
    </row>
    <row r="1277" spans="1:70" x14ac:dyDescent="0.3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120"/>
    </row>
    <row r="1278" spans="1:70" x14ac:dyDescent="0.3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120"/>
    </row>
    <row r="1279" spans="1:70" x14ac:dyDescent="0.3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120"/>
    </row>
    <row r="1280" spans="1:70" x14ac:dyDescent="0.3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120"/>
    </row>
    <row r="1281" spans="1:70" x14ac:dyDescent="0.3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120"/>
    </row>
    <row r="1282" spans="1:70" x14ac:dyDescent="0.3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120"/>
    </row>
    <row r="1283" spans="1:70" x14ac:dyDescent="0.3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120"/>
    </row>
    <row r="1284" spans="1:70" x14ac:dyDescent="0.3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120"/>
    </row>
    <row r="1285" spans="1:70" x14ac:dyDescent="0.3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120"/>
    </row>
    <row r="1286" spans="1:70" x14ac:dyDescent="0.3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120"/>
    </row>
    <row r="1287" spans="1:70" x14ac:dyDescent="0.3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120"/>
    </row>
    <row r="1288" spans="1:70" x14ac:dyDescent="0.3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120"/>
    </row>
    <row r="1289" spans="1:70" x14ac:dyDescent="0.3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120"/>
    </row>
    <row r="1290" spans="1:70" x14ac:dyDescent="0.3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120"/>
    </row>
    <row r="1291" spans="1:70" x14ac:dyDescent="0.3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120"/>
    </row>
    <row r="1292" spans="1:70" x14ac:dyDescent="0.3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120"/>
    </row>
    <row r="1293" spans="1:70" x14ac:dyDescent="0.3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120"/>
    </row>
    <row r="1294" spans="1:70" x14ac:dyDescent="0.3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120"/>
    </row>
    <row r="1295" spans="1:70" x14ac:dyDescent="0.3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120"/>
    </row>
    <row r="1296" spans="1:70" x14ac:dyDescent="0.3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120"/>
    </row>
    <row r="1297" spans="1:70" x14ac:dyDescent="0.3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120"/>
    </row>
    <row r="1298" spans="1:70" x14ac:dyDescent="0.3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120"/>
    </row>
    <row r="1299" spans="1:70" x14ac:dyDescent="0.3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120"/>
    </row>
    <row r="1300" spans="1:70" x14ac:dyDescent="0.3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120"/>
    </row>
    <row r="1301" spans="1:70" x14ac:dyDescent="0.3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120"/>
    </row>
    <row r="1302" spans="1:70" x14ac:dyDescent="0.3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120"/>
    </row>
    <row r="1303" spans="1:70" x14ac:dyDescent="0.3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120"/>
    </row>
    <row r="1304" spans="1:70" x14ac:dyDescent="0.3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120"/>
    </row>
    <row r="1305" spans="1:70" x14ac:dyDescent="0.3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120"/>
    </row>
    <row r="1306" spans="1:70" x14ac:dyDescent="0.3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120"/>
    </row>
    <row r="1307" spans="1:70" x14ac:dyDescent="0.3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120"/>
    </row>
    <row r="1308" spans="1:70" x14ac:dyDescent="0.3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120"/>
    </row>
    <row r="1309" spans="1:70" x14ac:dyDescent="0.3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120"/>
    </row>
    <row r="1310" spans="1:70" x14ac:dyDescent="0.3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120"/>
    </row>
    <row r="1311" spans="1:70" x14ac:dyDescent="0.3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120"/>
    </row>
    <row r="1312" spans="1:70" x14ac:dyDescent="0.3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120"/>
    </row>
    <row r="1313" spans="1:70" x14ac:dyDescent="0.3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120"/>
    </row>
    <row r="1314" spans="1:70" x14ac:dyDescent="0.3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120"/>
    </row>
    <row r="1315" spans="1:70" x14ac:dyDescent="0.3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120"/>
    </row>
    <row r="1316" spans="1:70" x14ac:dyDescent="0.3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120"/>
    </row>
    <row r="1317" spans="1:70" x14ac:dyDescent="0.3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120"/>
    </row>
    <row r="1318" spans="1:70" x14ac:dyDescent="0.3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120"/>
    </row>
    <row r="1319" spans="1:70" x14ac:dyDescent="0.3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120"/>
    </row>
    <row r="1320" spans="1:70" x14ac:dyDescent="0.3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120"/>
    </row>
    <row r="1321" spans="1:70" x14ac:dyDescent="0.3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120"/>
    </row>
    <row r="1322" spans="1:70" x14ac:dyDescent="0.3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120"/>
    </row>
    <row r="1323" spans="1:70" x14ac:dyDescent="0.3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120"/>
    </row>
    <row r="1324" spans="1:70" x14ac:dyDescent="0.3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120"/>
    </row>
    <row r="1325" spans="1:70" x14ac:dyDescent="0.3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120"/>
    </row>
    <row r="1326" spans="1:70" x14ac:dyDescent="0.3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120"/>
    </row>
    <row r="1327" spans="1:70" x14ac:dyDescent="0.3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120"/>
    </row>
    <row r="1328" spans="1:70" x14ac:dyDescent="0.3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120"/>
    </row>
    <row r="1329" spans="1:70" x14ac:dyDescent="0.3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120"/>
    </row>
    <row r="1330" spans="1:70" x14ac:dyDescent="0.3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120"/>
    </row>
    <row r="1331" spans="1:70" x14ac:dyDescent="0.3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120"/>
    </row>
    <row r="1332" spans="1:70" x14ac:dyDescent="0.3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120"/>
    </row>
    <row r="1333" spans="1:70" x14ac:dyDescent="0.3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120"/>
    </row>
    <row r="1334" spans="1:70" x14ac:dyDescent="0.3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120"/>
    </row>
    <row r="1335" spans="1:70" x14ac:dyDescent="0.3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120"/>
    </row>
    <row r="1336" spans="1:70" x14ac:dyDescent="0.3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120"/>
    </row>
    <row r="1337" spans="1:70" x14ac:dyDescent="0.3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120"/>
    </row>
    <row r="1338" spans="1:70" x14ac:dyDescent="0.3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120"/>
    </row>
    <row r="1339" spans="1:70" x14ac:dyDescent="0.3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120"/>
    </row>
    <row r="1340" spans="1:70" x14ac:dyDescent="0.3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120"/>
    </row>
    <row r="1341" spans="1:70" x14ac:dyDescent="0.3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120"/>
    </row>
    <row r="1342" spans="1:70" x14ac:dyDescent="0.3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120"/>
    </row>
    <row r="1343" spans="1:70" x14ac:dyDescent="0.3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120"/>
    </row>
    <row r="1344" spans="1:70" x14ac:dyDescent="0.3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120"/>
    </row>
    <row r="1345" spans="1:70" x14ac:dyDescent="0.3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120"/>
    </row>
    <row r="1346" spans="1:70" x14ac:dyDescent="0.3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120"/>
    </row>
    <row r="1347" spans="1:70" x14ac:dyDescent="0.3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120"/>
    </row>
    <row r="1348" spans="1:70" x14ac:dyDescent="0.3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120"/>
    </row>
    <row r="1349" spans="1:70" x14ac:dyDescent="0.3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120"/>
    </row>
    <row r="1350" spans="1:70" x14ac:dyDescent="0.3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120"/>
    </row>
    <row r="1351" spans="1:70" x14ac:dyDescent="0.3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120"/>
    </row>
    <row r="1352" spans="1:70" x14ac:dyDescent="0.3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120"/>
    </row>
    <row r="1353" spans="1:70" x14ac:dyDescent="0.3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120"/>
    </row>
    <row r="1354" spans="1:70" x14ac:dyDescent="0.3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120"/>
    </row>
    <row r="1355" spans="1:70" x14ac:dyDescent="0.3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120"/>
    </row>
    <row r="1356" spans="1:70" x14ac:dyDescent="0.3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120"/>
    </row>
    <row r="1357" spans="1:70" x14ac:dyDescent="0.3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120"/>
    </row>
    <row r="1358" spans="1:70" x14ac:dyDescent="0.3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120"/>
    </row>
    <row r="1359" spans="1:70" x14ac:dyDescent="0.3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120"/>
    </row>
    <row r="1360" spans="1:70" x14ac:dyDescent="0.3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120"/>
    </row>
    <row r="1361" spans="1:70" x14ac:dyDescent="0.3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120"/>
    </row>
    <row r="1362" spans="1:70" x14ac:dyDescent="0.3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120"/>
    </row>
    <row r="1363" spans="1:70" x14ac:dyDescent="0.3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120"/>
    </row>
    <row r="1364" spans="1:70" x14ac:dyDescent="0.3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120"/>
    </row>
    <row r="1365" spans="1:70" x14ac:dyDescent="0.3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120"/>
    </row>
    <row r="1366" spans="1:70" x14ac:dyDescent="0.3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120"/>
    </row>
    <row r="1367" spans="1:70" x14ac:dyDescent="0.3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120"/>
    </row>
    <row r="1368" spans="1:70" x14ac:dyDescent="0.3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120"/>
    </row>
    <row r="1369" spans="1:70" x14ac:dyDescent="0.3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120"/>
    </row>
    <row r="1370" spans="1:70" x14ac:dyDescent="0.3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120"/>
    </row>
    <row r="1371" spans="1:70" x14ac:dyDescent="0.3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120"/>
    </row>
    <row r="1372" spans="1:70" x14ac:dyDescent="0.3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120"/>
    </row>
    <row r="1373" spans="1:70" x14ac:dyDescent="0.3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120"/>
    </row>
    <row r="1374" spans="1:70" x14ac:dyDescent="0.3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120"/>
    </row>
    <row r="1375" spans="1:70" x14ac:dyDescent="0.3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120"/>
    </row>
    <row r="1376" spans="1:70" x14ac:dyDescent="0.3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120"/>
    </row>
    <row r="1377" spans="1:70" x14ac:dyDescent="0.3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120"/>
    </row>
    <row r="1378" spans="1:70" x14ac:dyDescent="0.3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120"/>
    </row>
    <row r="1379" spans="1:70" x14ac:dyDescent="0.3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120"/>
    </row>
    <row r="1380" spans="1:70" x14ac:dyDescent="0.3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120"/>
    </row>
    <row r="1381" spans="1:70" x14ac:dyDescent="0.3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120"/>
    </row>
    <row r="1382" spans="1:70" x14ac:dyDescent="0.3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120"/>
    </row>
    <row r="1383" spans="1:70" x14ac:dyDescent="0.3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120"/>
    </row>
    <row r="1384" spans="1:70" x14ac:dyDescent="0.3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120"/>
    </row>
    <row r="1385" spans="1:70" x14ac:dyDescent="0.3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120"/>
    </row>
    <row r="1386" spans="1:70" x14ac:dyDescent="0.3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120"/>
    </row>
    <row r="1387" spans="1:70" x14ac:dyDescent="0.3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120"/>
    </row>
    <row r="1388" spans="1:70" x14ac:dyDescent="0.3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120"/>
    </row>
    <row r="1389" spans="1:70" x14ac:dyDescent="0.3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120"/>
    </row>
    <row r="1390" spans="1:70" x14ac:dyDescent="0.3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120"/>
    </row>
    <row r="1391" spans="1:70" x14ac:dyDescent="0.3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120"/>
    </row>
    <row r="1392" spans="1:70" x14ac:dyDescent="0.3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120"/>
    </row>
    <row r="1393" spans="1:70" x14ac:dyDescent="0.3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120"/>
    </row>
    <row r="1394" spans="1:70" x14ac:dyDescent="0.3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120"/>
    </row>
    <row r="1395" spans="1:70" x14ac:dyDescent="0.3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120"/>
    </row>
    <row r="1396" spans="1:70" x14ac:dyDescent="0.3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120"/>
    </row>
    <row r="1397" spans="1:70" x14ac:dyDescent="0.3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120"/>
    </row>
    <row r="1398" spans="1:70" x14ac:dyDescent="0.3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120"/>
    </row>
    <row r="1399" spans="1:70" x14ac:dyDescent="0.3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120"/>
    </row>
    <row r="1400" spans="1:70" x14ac:dyDescent="0.3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120"/>
    </row>
    <row r="1401" spans="1:70" x14ac:dyDescent="0.3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120"/>
    </row>
    <row r="1402" spans="1:70" x14ac:dyDescent="0.3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120"/>
    </row>
    <row r="1403" spans="1:70" x14ac:dyDescent="0.3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120"/>
    </row>
    <row r="1404" spans="1:70" x14ac:dyDescent="0.3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120"/>
    </row>
    <row r="1405" spans="1:70" x14ac:dyDescent="0.3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120"/>
    </row>
    <row r="1406" spans="1:70" x14ac:dyDescent="0.3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120"/>
    </row>
    <row r="1407" spans="1:70" x14ac:dyDescent="0.3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120"/>
    </row>
    <row r="1408" spans="1:70" x14ac:dyDescent="0.3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120"/>
    </row>
    <row r="1409" spans="1:70" x14ac:dyDescent="0.3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120"/>
    </row>
    <row r="1410" spans="1:70" x14ac:dyDescent="0.3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120"/>
    </row>
    <row r="1411" spans="1:70" x14ac:dyDescent="0.3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120"/>
    </row>
    <row r="1412" spans="1:70" x14ac:dyDescent="0.3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120"/>
    </row>
    <row r="1413" spans="1:70" x14ac:dyDescent="0.3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120"/>
    </row>
    <row r="1414" spans="1:70" x14ac:dyDescent="0.3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120"/>
    </row>
    <row r="1415" spans="1:70" x14ac:dyDescent="0.3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120"/>
    </row>
    <row r="1416" spans="1:70" x14ac:dyDescent="0.3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120"/>
    </row>
    <row r="1417" spans="1:70" x14ac:dyDescent="0.3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120"/>
    </row>
    <row r="1418" spans="1:70" x14ac:dyDescent="0.3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120"/>
    </row>
    <row r="1419" spans="1:70" x14ac:dyDescent="0.3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120"/>
    </row>
    <row r="1420" spans="1:70" x14ac:dyDescent="0.3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120"/>
    </row>
    <row r="1421" spans="1:70" x14ac:dyDescent="0.3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120"/>
    </row>
    <row r="1422" spans="1:70" x14ac:dyDescent="0.3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120"/>
    </row>
    <row r="1423" spans="1:70" x14ac:dyDescent="0.3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120"/>
    </row>
    <row r="1424" spans="1:70" x14ac:dyDescent="0.3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120"/>
    </row>
    <row r="1425" spans="1:70" x14ac:dyDescent="0.3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120"/>
    </row>
    <row r="1426" spans="1:70" x14ac:dyDescent="0.3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120"/>
    </row>
    <row r="1427" spans="1:70" x14ac:dyDescent="0.3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120"/>
    </row>
    <row r="1428" spans="1:70" x14ac:dyDescent="0.3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120"/>
    </row>
    <row r="1429" spans="1:70" x14ac:dyDescent="0.3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120"/>
    </row>
    <row r="1430" spans="1:70" x14ac:dyDescent="0.3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120"/>
    </row>
    <row r="1431" spans="1:70" x14ac:dyDescent="0.3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120"/>
    </row>
    <row r="1432" spans="1:70" x14ac:dyDescent="0.3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120"/>
    </row>
    <row r="1433" spans="1:70" x14ac:dyDescent="0.3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120"/>
    </row>
    <row r="1434" spans="1:70" x14ac:dyDescent="0.3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120"/>
    </row>
    <row r="1435" spans="1:70" x14ac:dyDescent="0.3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120"/>
    </row>
    <row r="1436" spans="1:70" x14ac:dyDescent="0.3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120"/>
    </row>
    <row r="1437" spans="1:70" x14ac:dyDescent="0.3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120"/>
    </row>
    <row r="1438" spans="1:70" x14ac:dyDescent="0.3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120"/>
    </row>
    <row r="1439" spans="1:70" x14ac:dyDescent="0.3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120"/>
    </row>
    <row r="1440" spans="1:70" x14ac:dyDescent="0.3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120"/>
    </row>
    <row r="1441" spans="1:70" x14ac:dyDescent="0.3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120"/>
    </row>
    <row r="1442" spans="1:70" x14ac:dyDescent="0.3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120"/>
    </row>
    <row r="1443" spans="1:70" x14ac:dyDescent="0.3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120"/>
    </row>
    <row r="1444" spans="1:70" x14ac:dyDescent="0.3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120"/>
    </row>
    <row r="1445" spans="1:70" x14ac:dyDescent="0.3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120"/>
    </row>
    <row r="1446" spans="1:70" x14ac:dyDescent="0.3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120"/>
    </row>
    <row r="1447" spans="1:70" x14ac:dyDescent="0.3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120"/>
    </row>
    <row r="1448" spans="1:70" x14ac:dyDescent="0.3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120"/>
    </row>
    <row r="1449" spans="1:70" x14ac:dyDescent="0.3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120"/>
    </row>
    <row r="1450" spans="1:70" x14ac:dyDescent="0.3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120"/>
    </row>
    <row r="1451" spans="1:70" x14ac:dyDescent="0.3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120"/>
    </row>
    <row r="1452" spans="1:70" x14ac:dyDescent="0.3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120"/>
    </row>
    <row r="1453" spans="1:70" x14ac:dyDescent="0.3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120"/>
    </row>
    <row r="1454" spans="1:70" x14ac:dyDescent="0.3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120"/>
    </row>
    <row r="1455" spans="1:70" x14ac:dyDescent="0.3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120"/>
    </row>
    <row r="1456" spans="1:70" x14ac:dyDescent="0.3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120"/>
    </row>
    <row r="1457" spans="1:70" x14ac:dyDescent="0.3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120"/>
    </row>
    <row r="1458" spans="1:70" x14ac:dyDescent="0.3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120"/>
    </row>
    <row r="1459" spans="1:70" x14ac:dyDescent="0.3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120"/>
    </row>
    <row r="1460" spans="1:70" x14ac:dyDescent="0.3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120"/>
    </row>
    <row r="1461" spans="1:70" x14ac:dyDescent="0.3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120"/>
    </row>
    <row r="1462" spans="1:70" x14ac:dyDescent="0.3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120"/>
    </row>
    <row r="1463" spans="1:70" x14ac:dyDescent="0.3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120"/>
    </row>
    <row r="1464" spans="1:70" x14ac:dyDescent="0.3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120"/>
    </row>
    <row r="1465" spans="1:70" x14ac:dyDescent="0.3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120"/>
    </row>
    <row r="1466" spans="1:70" x14ac:dyDescent="0.3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120"/>
    </row>
    <row r="1467" spans="1:70" x14ac:dyDescent="0.3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120"/>
    </row>
    <row r="1468" spans="1:70" x14ac:dyDescent="0.3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120"/>
    </row>
    <row r="1469" spans="1:70" x14ac:dyDescent="0.3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120"/>
    </row>
    <row r="1470" spans="1:70" x14ac:dyDescent="0.3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120"/>
    </row>
    <row r="1471" spans="1:70" x14ac:dyDescent="0.3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120"/>
    </row>
    <row r="1472" spans="1:70" x14ac:dyDescent="0.3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120"/>
    </row>
    <row r="1473" spans="1:70" x14ac:dyDescent="0.3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120"/>
    </row>
    <row r="1474" spans="1:70" x14ac:dyDescent="0.3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120"/>
    </row>
    <row r="1475" spans="1:70" x14ac:dyDescent="0.3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120"/>
    </row>
    <row r="1476" spans="1:70" x14ac:dyDescent="0.3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120"/>
    </row>
    <row r="1477" spans="1:70" x14ac:dyDescent="0.3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120"/>
    </row>
    <row r="1478" spans="1:70" x14ac:dyDescent="0.3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120"/>
    </row>
    <row r="1479" spans="1:70" x14ac:dyDescent="0.3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120"/>
    </row>
    <row r="1480" spans="1:70" x14ac:dyDescent="0.3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120"/>
    </row>
    <row r="1481" spans="1:70" x14ac:dyDescent="0.3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120"/>
    </row>
    <row r="1482" spans="1:70" x14ac:dyDescent="0.3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120"/>
    </row>
    <row r="1483" spans="1:70" x14ac:dyDescent="0.3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120"/>
    </row>
    <row r="1484" spans="1:70" x14ac:dyDescent="0.3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120"/>
    </row>
    <row r="1485" spans="1:70" x14ac:dyDescent="0.3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120"/>
    </row>
    <row r="1486" spans="1:70" x14ac:dyDescent="0.3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120"/>
    </row>
    <row r="1487" spans="1:70" x14ac:dyDescent="0.3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120"/>
    </row>
    <row r="1488" spans="1:70" x14ac:dyDescent="0.3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120"/>
    </row>
    <row r="1489" spans="1:70" x14ac:dyDescent="0.3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120"/>
    </row>
    <row r="1490" spans="1:70" x14ac:dyDescent="0.3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120"/>
    </row>
    <row r="1491" spans="1:70" x14ac:dyDescent="0.3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120"/>
    </row>
    <row r="1492" spans="1:70" x14ac:dyDescent="0.3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120"/>
    </row>
    <row r="1493" spans="1:70" x14ac:dyDescent="0.3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120"/>
    </row>
    <row r="1494" spans="1:70" x14ac:dyDescent="0.3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120"/>
    </row>
    <row r="1495" spans="1:70" x14ac:dyDescent="0.3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120"/>
    </row>
    <row r="1496" spans="1:70" x14ac:dyDescent="0.3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120"/>
    </row>
    <row r="1497" spans="1:70" x14ac:dyDescent="0.3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120"/>
    </row>
    <row r="1498" spans="1:70" x14ac:dyDescent="0.3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120"/>
    </row>
    <row r="1499" spans="1:70" x14ac:dyDescent="0.3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120"/>
    </row>
    <row r="1500" spans="1:70" x14ac:dyDescent="0.3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120"/>
    </row>
    <row r="1501" spans="1:70" x14ac:dyDescent="0.3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120"/>
    </row>
    <row r="1502" spans="1:70" x14ac:dyDescent="0.3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120"/>
    </row>
    <row r="1503" spans="1:70" x14ac:dyDescent="0.3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120"/>
    </row>
    <row r="1504" spans="1:70" x14ac:dyDescent="0.3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120"/>
    </row>
    <row r="1505" spans="1:70" x14ac:dyDescent="0.3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120"/>
    </row>
    <row r="1506" spans="1:70" x14ac:dyDescent="0.3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120"/>
    </row>
    <row r="1507" spans="1:70" x14ac:dyDescent="0.3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120"/>
    </row>
    <row r="1508" spans="1:70" x14ac:dyDescent="0.3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120"/>
    </row>
    <row r="1509" spans="1:70" x14ac:dyDescent="0.3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120"/>
    </row>
    <row r="1510" spans="1:70" x14ac:dyDescent="0.3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120"/>
    </row>
    <row r="1511" spans="1:70" x14ac:dyDescent="0.3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120"/>
    </row>
    <row r="1512" spans="1:70" x14ac:dyDescent="0.3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120"/>
    </row>
    <row r="1513" spans="1:70" x14ac:dyDescent="0.3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120"/>
    </row>
    <row r="1514" spans="1:70" x14ac:dyDescent="0.3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120"/>
    </row>
    <row r="1515" spans="1:70" x14ac:dyDescent="0.3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120"/>
    </row>
    <row r="1516" spans="1:70" x14ac:dyDescent="0.3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120"/>
    </row>
    <row r="1517" spans="1:70" x14ac:dyDescent="0.3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120"/>
    </row>
    <row r="1518" spans="1:70" x14ac:dyDescent="0.3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120"/>
    </row>
    <row r="1519" spans="1:70" x14ac:dyDescent="0.3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120"/>
    </row>
    <row r="1520" spans="1:70" x14ac:dyDescent="0.3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120"/>
    </row>
    <row r="1521" spans="1:70" x14ac:dyDescent="0.3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120"/>
    </row>
    <row r="1522" spans="1:70" x14ac:dyDescent="0.3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120"/>
    </row>
    <row r="1523" spans="1:70" x14ac:dyDescent="0.3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120"/>
    </row>
    <row r="1524" spans="1:70" x14ac:dyDescent="0.3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120"/>
    </row>
    <row r="1525" spans="1:70" x14ac:dyDescent="0.3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120"/>
    </row>
    <row r="1526" spans="1:70" x14ac:dyDescent="0.3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120"/>
    </row>
    <row r="1527" spans="1:70" x14ac:dyDescent="0.3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120"/>
    </row>
    <row r="1528" spans="1:70" x14ac:dyDescent="0.3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120"/>
    </row>
    <row r="1529" spans="1:70" x14ac:dyDescent="0.3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120"/>
    </row>
    <row r="1530" spans="1:70" x14ac:dyDescent="0.3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120"/>
    </row>
    <row r="1531" spans="1:70" x14ac:dyDescent="0.3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120"/>
    </row>
    <row r="1532" spans="1:70" x14ac:dyDescent="0.3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120"/>
    </row>
    <row r="1533" spans="1:70" x14ac:dyDescent="0.3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120"/>
    </row>
    <row r="1534" spans="1:70" x14ac:dyDescent="0.3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120"/>
    </row>
    <row r="1535" spans="1:70" x14ac:dyDescent="0.3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120"/>
    </row>
    <row r="1536" spans="1:70" x14ac:dyDescent="0.3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120"/>
    </row>
    <row r="1537" spans="1:70" x14ac:dyDescent="0.3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120"/>
    </row>
    <row r="1538" spans="1:70" x14ac:dyDescent="0.3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120"/>
    </row>
    <row r="1539" spans="1:70" x14ac:dyDescent="0.3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120"/>
    </row>
    <row r="1540" spans="1:70" x14ac:dyDescent="0.3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120"/>
    </row>
    <row r="1541" spans="1:70" x14ac:dyDescent="0.3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120"/>
    </row>
    <row r="1542" spans="1:70" x14ac:dyDescent="0.3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120"/>
    </row>
    <row r="1543" spans="1:70" x14ac:dyDescent="0.3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120"/>
    </row>
    <row r="1544" spans="1:70" x14ac:dyDescent="0.3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120"/>
    </row>
    <row r="1545" spans="1:70" x14ac:dyDescent="0.3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120"/>
    </row>
    <row r="1546" spans="1:70" x14ac:dyDescent="0.3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120"/>
    </row>
    <row r="1547" spans="1:70" x14ac:dyDescent="0.3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120"/>
    </row>
    <row r="1548" spans="1:70" x14ac:dyDescent="0.3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120"/>
    </row>
    <row r="1549" spans="1:70" x14ac:dyDescent="0.3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120"/>
    </row>
    <row r="1550" spans="1:70" x14ac:dyDescent="0.3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120"/>
    </row>
    <row r="1551" spans="1:70" x14ac:dyDescent="0.3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120"/>
    </row>
    <row r="1552" spans="1:70" x14ac:dyDescent="0.3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120"/>
    </row>
    <row r="1553" spans="1:70" x14ac:dyDescent="0.3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120"/>
    </row>
    <row r="1554" spans="1:70" x14ac:dyDescent="0.3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120"/>
    </row>
    <row r="1555" spans="1:70" x14ac:dyDescent="0.3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120"/>
    </row>
    <row r="1556" spans="1:70" x14ac:dyDescent="0.3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120"/>
    </row>
    <row r="1557" spans="1:70" x14ac:dyDescent="0.3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120"/>
    </row>
    <row r="1558" spans="1:70" x14ac:dyDescent="0.3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120"/>
    </row>
    <row r="1559" spans="1:70" x14ac:dyDescent="0.3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120"/>
    </row>
    <row r="1560" spans="1:70" x14ac:dyDescent="0.3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120"/>
    </row>
    <row r="1561" spans="1:70" x14ac:dyDescent="0.3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120"/>
    </row>
    <row r="1562" spans="1:70" x14ac:dyDescent="0.3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120"/>
    </row>
    <row r="1563" spans="1:70" x14ac:dyDescent="0.3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120"/>
    </row>
    <row r="1564" spans="1:70" x14ac:dyDescent="0.3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120"/>
    </row>
    <row r="1565" spans="1:70" x14ac:dyDescent="0.3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120"/>
    </row>
    <row r="1566" spans="1:70" x14ac:dyDescent="0.3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120"/>
    </row>
    <row r="1567" spans="1:70" x14ac:dyDescent="0.3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120"/>
    </row>
    <row r="1568" spans="1:70" x14ac:dyDescent="0.3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120"/>
    </row>
    <row r="1569" spans="1:70" x14ac:dyDescent="0.3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120"/>
    </row>
    <row r="1570" spans="1:70" x14ac:dyDescent="0.3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120"/>
    </row>
    <row r="1571" spans="1:70" x14ac:dyDescent="0.3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120"/>
    </row>
    <row r="1572" spans="1:70" x14ac:dyDescent="0.3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120"/>
    </row>
    <row r="1573" spans="1:70" x14ac:dyDescent="0.3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120"/>
    </row>
    <row r="1574" spans="1:70" x14ac:dyDescent="0.3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120"/>
    </row>
    <row r="1575" spans="1:70" x14ac:dyDescent="0.3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120"/>
    </row>
    <row r="1576" spans="1:70" x14ac:dyDescent="0.3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120"/>
    </row>
    <row r="1577" spans="1:70" x14ac:dyDescent="0.3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120"/>
    </row>
    <row r="1578" spans="1:70" x14ac:dyDescent="0.3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120"/>
    </row>
    <row r="1579" spans="1:70" x14ac:dyDescent="0.3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120"/>
    </row>
    <row r="1580" spans="1:70" x14ac:dyDescent="0.3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120"/>
    </row>
    <row r="1581" spans="1:70" x14ac:dyDescent="0.3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120"/>
    </row>
    <row r="1582" spans="1:70" x14ac:dyDescent="0.3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120"/>
    </row>
    <row r="1583" spans="1:70" x14ac:dyDescent="0.3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120"/>
    </row>
    <row r="1584" spans="1:70" x14ac:dyDescent="0.3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120"/>
    </row>
    <row r="1585" spans="1:70" x14ac:dyDescent="0.3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120"/>
    </row>
    <row r="1586" spans="1:70" x14ac:dyDescent="0.3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120"/>
    </row>
    <row r="1587" spans="1:70" x14ac:dyDescent="0.3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120"/>
    </row>
    <row r="1588" spans="1:70" x14ac:dyDescent="0.3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120"/>
    </row>
    <row r="1589" spans="1:70" x14ac:dyDescent="0.3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120"/>
    </row>
    <row r="1590" spans="1:70" x14ac:dyDescent="0.3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120"/>
    </row>
    <row r="1591" spans="1:70" x14ac:dyDescent="0.3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120"/>
    </row>
    <row r="1592" spans="1:70" x14ac:dyDescent="0.3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120"/>
    </row>
    <row r="1593" spans="1:70" x14ac:dyDescent="0.3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120"/>
    </row>
    <row r="1594" spans="1:70" x14ac:dyDescent="0.3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120"/>
    </row>
    <row r="1595" spans="1:70" x14ac:dyDescent="0.3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120"/>
    </row>
    <row r="1596" spans="1:70" x14ac:dyDescent="0.3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120"/>
    </row>
    <row r="1597" spans="1:70" x14ac:dyDescent="0.3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120"/>
    </row>
    <row r="1598" spans="1:70" x14ac:dyDescent="0.3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120"/>
    </row>
    <row r="1599" spans="1:70" x14ac:dyDescent="0.3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120"/>
    </row>
    <row r="1600" spans="1:70" x14ac:dyDescent="0.3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120"/>
    </row>
    <row r="1601" spans="1:70" x14ac:dyDescent="0.3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120"/>
    </row>
    <row r="1602" spans="1:70" x14ac:dyDescent="0.3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120"/>
    </row>
    <row r="1603" spans="1:70" x14ac:dyDescent="0.3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120"/>
    </row>
    <row r="1604" spans="1:70" x14ac:dyDescent="0.3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120"/>
    </row>
    <row r="1605" spans="1:70" x14ac:dyDescent="0.3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120"/>
    </row>
    <row r="1606" spans="1:70" x14ac:dyDescent="0.3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120"/>
    </row>
    <row r="1607" spans="1:70" x14ac:dyDescent="0.3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120"/>
    </row>
    <row r="1608" spans="1:70" x14ac:dyDescent="0.3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120"/>
    </row>
    <row r="1609" spans="1:70" x14ac:dyDescent="0.3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120"/>
    </row>
    <row r="1610" spans="1:70" x14ac:dyDescent="0.3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120"/>
    </row>
    <row r="1611" spans="1:70" x14ac:dyDescent="0.3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120"/>
    </row>
    <row r="1612" spans="1:70" x14ac:dyDescent="0.3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120"/>
    </row>
    <row r="1613" spans="1:70" x14ac:dyDescent="0.3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120"/>
    </row>
    <row r="1614" spans="1:70" x14ac:dyDescent="0.3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120"/>
    </row>
    <row r="1615" spans="1:70" x14ac:dyDescent="0.3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120"/>
    </row>
    <row r="1616" spans="1:70" x14ac:dyDescent="0.3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120"/>
    </row>
    <row r="1617" spans="1:70" x14ac:dyDescent="0.3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120"/>
    </row>
    <row r="1618" spans="1:70" x14ac:dyDescent="0.3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120"/>
    </row>
    <row r="1619" spans="1:70" x14ac:dyDescent="0.3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120"/>
    </row>
    <row r="1620" spans="1:70" x14ac:dyDescent="0.3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120"/>
    </row>
    <row r="1621" spans="1:70" x14ac:dyDescent="0.3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120"/>
    </row>
    <row r="1622" spans="1:70" x14ac:dyDescent="0.3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120"/>
    </row>
    <row r="1623" spans="1:70" x14ac:dyDescent="0.3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120"/>
    </row>
    <row r="1624" spans="1:70" x14ac:dyDescent="0.3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120"/>
    </row>
    <row r="1625" spans="1:70" x14ac:dyDescent="0.3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120"/>
    </row>
    <row r="1626" spans="1:70" x14ac:dyDescent="0.3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120"/>
    </row>
    <row r="1627" spans="1:70" x14ac:dyDescent="0.3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120"/>
    </row>
    <row r="1628" spans="1:70" x14ac:dyDescent="0.3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120"/>
    </row>
    <row r="1629" spans="1:70" x14ac:dyDescent="0.3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120"/>
    </row>
    <row r="1630" spans="1:70" x14ac:dyDescent="0.3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120"/>
    </row>
    <row r="1631" spans="1:70" x14ac:dyDescent="0.3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120"/>
    </row>
    <row r="1632" spans="1:70" x14ac:dyDescent="0.3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120"/>
    </row>
    <row r="1633" spans="1:70" x14ac:dyDescent="0.3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120"/>
    </row>
    <row r="1634" spans="1:70" x14ac:dyDescent="0.3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120"/>
    </row>
    <row r="1635" spans="1:70" x14ac:dyDescent="0.3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120"/>
    </row>
    <row r="1636" spans="1:70" x14ac:dyDescent="0.3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120"/>
    </row>
    <row r="1637" spans="1:70" x14ac:dyDescent="0.3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120"/>
    </row>
    <row r="1638" spans="1:70" x14ac:dyDescent="0.3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120"/>
    </row>
    <row r="1639" spans="1:70" x14ac:dyDescent="0.3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120"/>
    </row>
    <row r="1640" spans="1:70" x14ac:dyDescent="0.3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120"/>
    </row>
    <row r="1641" spans="1:70" x14ac:dyDescent="0.3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120"/>
    </row>
    <row r="1642" spans="1:70" x14ac:dyDescent="0.3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120"/>
    </row>
    <row r="1643" spans="1:70" x14ac:dyDescent="0.3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120"/>
    </row>
    <row r="1644" spans="1:70" x14ac:dyDescent="0.3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120"/>
    </row>
    <row r="1645" spans="1:70" x14ac:dyDescent="0.3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120"/>
    </row>
    <row r="1646" spans="1:70" x14ac:dyDescent="0.3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120"/>
    </row>
    <row r="1647" spans="1:70" x14ac:dyDescent="0.3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120"/>
    </row>
    <row r="1648" spans="1:70" x14ac:dyDescent="0.3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120"/>
    </row>
    <row r="1649" spans="1:70" x14ac:dyDescent="0.3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120"/>
    </row>
    <row r="1650" spans="1:70" x14ac:dyDescent="0.3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120"/>
    </row>
    <row r="1651" spans="1:70" x14ac:dyDescent="0.3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120"/>
    </row>
    <row r="1652" spans="1:70" x14ac:dyDescent="0.3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120"/>
    </row>
    <row r="1653" spans="1:70" x14ac:dyDescent="0.3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120"/>
    </row>
    <row r="1654" spans="1:70" x14ac:dyDescent="0.3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120"/>
    </row>
    <row r="1655" spans="1:70" x14ac:dyDescent="0.3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120"/>
    </row>
    <row r="1656" spans="1:70" x14ac:dyDescent="0.3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120"/>
    </row>
    <row r="1657" spans="1:70" x14ac:dyDescent="0.3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120"/>
    </row>
    <row r="1658" spans="1:70" x14ac:dyDescent="0.3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120"/>
    </row>
    <row r="1659" spans="1:70" x14ac:dyDescent="0.3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120"/>
    </row>
    <row r="1660" spans="1:70" x14ac:dyDescent="0.3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120"/>
    </row>
    <row r="1661" spans="1:70" x14ac:dyDescent="0.3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120"/>
    </row>
    <row r="1662" spans="1:70" x14ac:dyDescent="0.3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120"/>
    </row>
    <row r="1663" spans="1:70" x14ac:dyDescent="0.3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120"/>
    </row>
    <row r="1664" spans="1:70" x14ac:dyDescent="0.3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120"/>
    </row>
    <row r="1665" spans="1:70" x14ac:dyDescent="0.3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120"/>
    </row>
    <row r="1666" spans="1:70" x14ac:dyDescent="0.3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120"/>
    </row>
    <row r="1667" spans="1:70" x14ac:dyDescent="0.3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120"/>
    </row>
    <row r="1668" spans="1:70" x14ac:dyDescent="0.3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120"/>
    </row>
    <row r="1669" spans="1:70" x14ac:dyDescent="0.3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120"/>
    </row>
    <row r="1670" spans="1:70" x14ac:dyDescent="0.3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120"/>
    </row>
    <row r="1671" spans="1:70" x14ac:dyDescent="0.3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120"/>
    </row>
    <row r="1672" spans="1:70" x14ac:dyDescent="0.3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120"/>
    </row>
    <row r="1673" spans="1:70" x14ac:dyDescent="0.3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120"/>
    </row>
    <row r="1674" spans="1:70" x14ac:dyDescent="0.3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120"/>
    </row>
    <row r="1675" spans="1:70" x14ac:dyDescent="0.3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120"/>
    </row>
    <row r="1676" spans="1:70" x14ac:dyDescent="0.3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120"/>
    </row>
    <row r="1677" spans="1:70" x14ac:dyDescent="0.3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120"/>
    </row>
    <row r="1678" spans="1:70" x14ac:dyDescent="0.3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120"/>
    </row>
    <row r="1679" spans="1:70" x14ac:dyDescent="0.3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120"/>
    </row>
    <row r="1680" spans="1:70" x14ac:dyDescent="0.3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120"/>
    </row>
    <row r="1681" spans="1:70" x14ac:dyDescent="0.3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120"/>
    </row>
    <row r="1682" spans="1:70" x14ac:dyDescent="0.3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120"/>
    </row>
    <row r="1683" spans="1:70" x14ac:dyDescent="0.3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120"/>
    </row>
    <row r="1684" spans="1:70" x14ac:dyDescent="0.3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120"/>
    </row>
    <row r="1685" spans="1:70" x14ac:dyDescent="0.3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120"/>
    </row>
    <row r="1686" spans="1:70" x14ac:dyDescent="0.3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120"/>
    </row>
    <row r="1687" spans="1:70" x14ac:dyDescent="0.3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120"/>
    </row>
    <row r="1688" spans="1:70" x14ac:dyDescent="0.3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120"/>
    </row>
    <row r="1689" spans="1:70" x14ac:dyDescent="0.3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120"/>
    </row>
    <row r="1690" spans="1:70" x14ac:dyDescent="0.3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120"/>
    </row>
    <row r="1691" spans="1:70" x14ac:dyDescent="0.3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120"/>
    </row>
    <row r="1692" spans="1:70" x14ac:dyDescent="0.3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120"/>
    </row>
    <row r="1693" spans="1:70" x14ac:dyDescent="0.3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120"/>
    </row>
    <row r="1694" spans="1:70" x14ac:dyDescent="0.3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120"/>
    </row>
    <row r="1695" spans="1:70" x14ac:dyDescent="0.3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120"/>
    </row>
    <row r="1696" spans="1:70" x14ac:dyDescent="0.3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120"/>
    </row>
    <row r="1697" spans="1:70" x14ac:dyDescent="0.3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120"/>
    </row>
    <row r="1698" spans="1:70" x14ac:dyDescent="0.3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120"/>
    </row>
    <row r="1699" spans="1:70" x14ac:dyDescent="0.3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120"/>
    </row>
    <row r="1700" spans="1:70" x14ac:dyDescent="0.3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120"/>
    </row>
    <row r="1701" spans="1:70" x14ac:dyDescent="0.3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120"/>
    </row>
    <row r="1702" spans="1:70" x14ac:dyDescent="0.3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120"/>
    </row>
    <row r="1703" spans="1:70" x14ac:dyDescent="0.3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120"/>
    </row>
    <row r="1704" spans="1:70" x14ac:dyDescent="0.3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120"/>
    </row>
    <row r="1705" spans="1:70" x14ac:dyDescent="0.3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120"/>
    </row>
    <row r="1706" spans="1:70" x14ac:dyDescent="0.3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120"/>
    </row>
    <row r="1707" spans="1:70" x14ac:dyDescent="0.3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120"/>
    </row>
    <row r="1708" spans="1:70" x14ac:dyDescent="0.3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120"/>
    </row>
    <row r="1709" spans="1:70" x14ac:dyDescent="0.3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120"/>
    </row>
    <row r="1710" spans="1:70" x14ac:dyDescent="0.3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120"/>
    </row>
    <row r="1711" spans="1:70" x14ac:dyDescent="0.3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120"/>
    </row>
    <row r="1712" spans="1:70" x14ac:dyDescent="0.3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120"/>
    </row>
    <row r="1713" spans="1:70" x14ac:dyDescent="0.3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120"/>
    </row>
    <row r="1714" spans="1:70" x14ac:dyDescent="0.3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120"/>
    </row>
    <row r="1715" spans="1:70" x14ac:dyDescent="0.3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120"/>
    </row>
    <row r="1716" spans="1:70" x14ac:dyDescent="0.3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120"/>
    </row>
    <row r="1717" spans="1:70" x14ac:dyDescent="0.3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120"/>
    </row>
    <row r="1718" spans="1:70" x14ac:dyDescent="0.3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120"/>
    </row>
    <row r="1719" spans="1:70" x14ac:dyDescent="0.3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120"/>
    </row>
    <row r="1720" spans="1:70" x14ac:dyDescent="0.3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120"/>
    </row>
    <row r="1721" spans="1:70" x14ac:dyDescent="0.3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120"/>
    </row>
    <row r="1722" spans="1:70" x14ac:dyDescent="0.3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120"/>
    </row>
    <row r="1723" spans="1:70" x14ac:dyDescent="0.3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120"/>
    </row>
    <row r="1724" spans="1:70" x14ac:dyDescent="0.3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120"/>
    </row>
    <row r="1725" spans="1:70" x14ac:dyDescent="0.3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120"/>
    </row>
    <row r="1726" spans="1:70" x14ac:dyDescent="0.3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120"/>
    </row>
    <row r="1727" spans="1:70" x14ac:dyDescent="0.3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120"/>
    </row>
    <row r="1728" spans="1:70" x14ac:dyDescent="0.3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120"/>
    </row>
    <row r="1729" spans="1:70" x14ac:dyDescent="0.3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120"/>
    </row>
    <row r="1730" spans="1:70" x14ac:dyDescent="0.3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120"/>
    </row>
    <row r="1731" spans="1:70" x14ac:dyDescent="0.3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120"/>
    </row>
    <row r="1732" spans="1:70" x14ac:dyDescent="0.3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120"/>
    </row>
    <row r="1733" spans="1:70" x14ac:dyDescent="0.3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120"/>
    </row>
    <row r="1734" spans="1:70" x14ac:dyDescent="0.3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120"/>
    </row>
    <row r="1735" spans="1:70" x14ac:dyDescent="0.3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120"/>
    </row>
    <row r="1736" spans="1:70" x14ac:dyDescent="0.3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120"/>
    </row>
    <row r="1737" spans="1:70" x14ac:dyDescent="0.3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120"/>
    </row>
    <row r="1738" spans="1:70" x14ac:dyDescent="0.3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120"/>
    </row>
    <row r="1739" spans="1:70" x14ac:dyDescent="0.3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120"/>
    </row>
    <row r="1740" spans="1:70" x14ac:dyDescent="0.3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120"/>
    </row>
    <row r="1741" spans="1:70" x14ac:dyDescent="0.3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120"/>
    </row>
    <row r="1742" spans="1:70" x14ac:dyDescent="0.3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120"/>
    </row>
    <row r="1743" spans="1:70" x14ac:dyDescent="0.3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120"/>
    </row>
    <row r="1744" spans="1:70" x14ac:dyDescent="0.3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120"/>
    </row>
    <row r="1745" spans="1:70" x14ac:dyDescent="0.3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120"/>
    </row>
    <row r="1746" spans="1:70" x14ac:dyDescent="0.3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120"/>
    </row>
    <row r="1747" spans="1:70" x14ac:dyDescent="0.3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120"/>
    </row>
    <row r="1748" spans="1:70" x14ac:dyDescent="0.3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120"/>
    </row>
    <row r="1749" spans="1:70" x14ac:dyDescent="0.3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120"/>
    </row>
    <row r="1750" spans="1:70" x14ac:dyDescent="0.3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120"/>
    </row>
    <row r="1751" spans="1:70" x14ac:dyDescent="0.3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120"/>
    </row>
    <row r="1752" spans="1:70" x14ac:dyDescent="0.3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120"/>
    </row>
    <row r="1753" spans="1:70" x14ac:dyDescent="0.3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120"/>
    </row>
    <row r="1754" spans="1:70" x14ac:dyDescent="0.3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120"/>
    </row>
    <row r="1755" spans="1:70" x14ac:dyDescent="0.3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120"/>
    </row>
    <row r="1756" spans="1:70" x14ac:dyDescent="0.3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120"/>
    </row>
    <row r="1757" spans="1:70" x14ac:dyDescent="0.3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120"/>
    </row>
    <row r="1758" spans="1:70" x14ac:dyDescent="0.3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120"/>
    </row>
    <row r="1759" spans="1:70" x14ac:dyDescent="0.3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120"/>
    </row>
    <row r="1760" spans="1:70" x14ac:dyDescent="0.3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120"/>
    </row>
    <row r="1761" spans="1:70" x14ac:dyDescent="0.3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120"/>
    </row>
    <row r="1762" spans="1:70" x14ac:dyDescent="0.3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120"/>
    </row>
    <row r="1763" spans="1:70" x14ac:dyDescent="0.3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120"/>
    </row>
    <row r="1764" spans="1:70" x14ac:dyDescent="0.3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120"/>
    </row>
    <row r="1765" spans="1:70" x14ac:dyDescent="0.3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120"/>
    </row>
    <row r="1766" spans="1:70" x14ac:dyDescent="0.3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120"/>
    </row>
    <row r="1767" spans="1:70" x14ac:dyDescent="0.3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120"/>
    </row>
    <row r="1768" spans="1:70" x14ac:dyDescent="0.3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120"/>
    </row>
    <row r="1769" spans="1:70" x14ac:dyDescent="0.3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120"/>
    </row>
    <row r="1770" spans="1:70" x14ac:dyDescent="0.3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120"/>
    </row>
    <row r="1771" spans="1:70" x14ac:dyDescent="0.3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120"/>
    </row>
    <row r="1772" spans="1:70" x14ac:dyDescent="0.3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120"/>
    </row>
    <row r="1773" spans="1:70" x14ac:dyDescent="0.3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120"/>
    </row>
    <row r="1774" spans="1:70" x14ac:dyDescent="0.3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120"/>
    </row>
    <row r="1775" spans="1:70" x14ac:dyDescent="0.3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120"/>
    </row>
    <row r="1776" spans="1:70" x14ac:dyDescent="0.3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120"/>
    </row>
    <row r="1777" spans="1:70" x14ac:dyDescent="0.3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120"/>
    </row>
    <row r="1778" spans="1:70" x14ac:dyDescent="0.3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120"/>
    </row>
    <row r="1779" spans="1:70" x14ac:dyDescent="0.3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120"/>
    </row>
    <row r="1780" spans="1:70" x14ac:dyDescent="0.3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120"/>
    </row>
    <row r="1781" spans="1:70" x14ac:dyDescent="0.3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120"/>
    </row>
    <row r="1782" spans="1:70" x14ac:dyDescent="0.3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120"/>
    </row>
    <row r="1783" spans="1:70" x14ac:dyDescent="0.3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120"/>
    </row>
    <row r="1784" spans="1:70" x14ac:dyDescent="0.3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120"/>
    </row>
    <row r="1785" spans="1:70" x14ac:dyDescent="0.3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120"/>
    </row>
    <row r="1786" spans="1:70" x14ac:dyDescent="0.3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120"/>
    </row>
    <row r="1787" spans="1:70" x14ac:dyDescent="0.3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120"/>
    </row>
    <row r="1788" spans="1:70" x14ac:dyDescent="0.3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120"/>
    </row>
    <row r="1789" spans="1:70" x14ac:dyDescent="0.3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120"/>
    </row>
    <row r="1790" spans="1:70" x14ac:dyDescent="0.3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120"/>
    </row>
    <row r="1791" spans="1:70" x14ac:dyDescent="0.3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120"/>
    </row>
    <row r="1792" spans="1:70" x14ac:dyDescent="0.3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120"/>
    </row>
    <row r="1793" spans="1:70" x14ac:dyDescent="0.3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120"/>
    </row>
    <row r="1794" spans="1:70" x14ac:dyDescent="0.3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120"/>
    </row>
    <row r="1795" spans="1:70" x14ac:dyDescent="0.3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120"/>
    </row>
    <row r="1796" spans="1:70" x14ac:dyDescent="0.3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120"/>
    </row>
    <row r="1797" spans="1:70" x14ac:dyDescent="0.3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120"/>
    </row>
    <row r="1798" spans="1:70" x14ac:dyDescent="0.3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120"/>
    </row>
    <row r="1799" spans="1:70" x14ac:dyDescent="0.3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120"/>
    </row>
    <row r="1800" spans="1:70" x14ac:dyDescent="0.3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120"/>
    </row>
    <row r="1801" spans="1:70" x14ac:dyDescent="0.3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120"/>
    </row>
    <row r="1802" spans="1:70" x14ac:dyDescent="0.3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120"/>
    </row>
    <row r="1803" spans="1:70" x14ac:dyDescent="0.3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120"/>
    </row>
    <row r="1804" spans="1:70" x14ac:dyDescent="0.3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120"/>
    </row>
    <row r="1805" spans="1:70" x14ac:dyDescent="0.3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120"/>
    </row>
    <row r="1806" spans="1:70" x14ac:dyDescent="0.3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120"/>
    </row>
    <row r="1807" spans="1:70" x14ac:dyDescent="0.3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120"/>
    </row>
    <row r="1808" spans="1:70" x14ac:dyDescent="0.3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120"/>
    </row>
    <row r="1809" spans="1:70" x14ac:dyDescent="0.3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120"/>
    </row>
    <row r="1810" spans="1:70" x14ac:dyDescent="0.3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120"/>
    </row>
    <row r="1811" spans="1:70" x14ac:dyDescent="0.3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120"/>
    </row>
    <row r="1812" spans="1:70" x14ac:dyDescent="0.3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120"/>
    </row>
    <row r="1813" spans="1:70" x14ac:dyDescent="0.3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120"/>
    </row>
    <row r="1814" spans="1:70" x14ac:dyDescent="0.3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120"/>
    </row>
    <row r="1815" spans="1:70" x14ac:dyDescent="0.3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120"/>
    </row>
    <row r="1816" spans="1:70" x14ac:dyDescent="0.3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120"/>
    </row>
    <row r="1817" spans="1:70" x14ac:dyDescent="0.3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120"/>
    </row>
    <row r="1818" spans="1:70" x14ac:dyDescent="0.3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120"/>
    </row>
    <row r="1819" spans="1:70" x14ac:dyDescent="0.3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120"/>
    </row>
    <row r="1820" spans="1:70" x14ac:dyDescent="0.3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120"/>
    </row>
    <row r="1821" spans="1:70" x14ac:dyDescent="0.3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120"/>
    </row>
    <row r="1822" spans="1:70" x14ac:dyDescent="0.3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120"/>
    </row>
    <row r="1823" spans="1:70" x14ac:dyDescent="0.3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120"/>
    </row>
    <row r="1824" spans="1:70" x14ac:dyDescent="0.3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120"/>
    </row>
    <row r="1825" spans="1:70" x14ac:dyDescent="0.3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120"/>
    </row>
    <row r="1826" spans="1:70" x14ac:dyDescent="0.3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120"/>
    </row>
    <row r="1827" spans="1:70" x14ac:dyDescent="0.3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120"/>
    </row>
    <row r="1828" spans="1:70" x14ac:dyDescent="0.3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120"/>
    </row>
    <row r="1829" spans="1:70" x14ac:dyDescent="0.3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120"/>
    </row>
    <row r="1830" spans="1:70" x14ac:dyDescent="0.3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120"/>
    </row>
    <row r="1831" spans="1:70" x14ac:dyDescent="0.3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120"/>
    </row>
    <row r="1832" spans="1:70" x14ac:dyDescent="0.3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120"/>
    </row>
    <row r="1833" spans="1:70" x14ac:dyDescent="0.3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120"/>
    </row>
    <row r="1834" spans="1:70" x14ac:dyDescent="0.3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120"/>
    </row>
    <row r="1835" spans="1:70" x14ac:dyDescent="0.3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120"/>
    </row>
    <row r="1836" spans="1:70" x14ac:dyDescent="0.3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120"/>
    </row>
    <row r="1837" spans="1:70" x14ac:dyDescent="0.3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120"/>
    </row>
    <row r="1838" spans="1:70" x14ac:dyDescent="0.3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120"/>
    </row>
    <row r="1839" spans="1:70" x14ac:dyDescent="0.3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120"/>
    </row>
    <row r="1840" spans="1:70" x14ac:dyDescent="0.3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120"/>
    </row>
    <row r="1841" spans="1:70" x14ac:dyDescent="0.3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120"/>
    </row>
    <row r="1842" spans="1:70" x14ac:dyDescent="0.3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120"/>
    </row>
    <row r="1843" spans="1:70" x14ac:dyDescent="0.3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120"/>
    </row>
    <row r="1844" spans="1:70" x14ac:dyDescent="0.3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120"/>
    </row>
    <row r="1845" spans="1:70" x14ac:dyDescent="0.3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120"/>
    </row>
    <row r="1846" spans="1:70" x14ac:dyDescent="0.3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120"/>
    </row>
    <row r="1847" spans="1:70" x14ac:dyDescent="0.3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120"/>
    </row>
    <row r="1848" spans="1:70" x14ac:dyDescent="0.3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120"/>
    </row>
    <row r="1849" spans="1:70" x14ac:dyDescent="0.3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120"/>
    </row>
    <row r="1850" spans="1:70" x14ac:dyDescent="0.3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120"/>
    </row>
    <row r="1851" spans="1:70" x14ac:dyDescent="0.3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120"/>
    </row>
    <row r="1852" spans="1:70" x14ac:dyDescent="0.3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120"/>
    </row>
    <row r="1853" spans="1:70" x14ac:dyDescent="0.3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120"/>
    </row>
    <row r="1854" spans="1:70" x14ac:dyDescent="0.3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120"/>
    </row>
    <row r="1855" spans="1:70" x14ac:dyDescent="0.3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120"/>
    </row>
    <row r="1856" spans="1:70" x14ac:dyDescent="0.3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120"/>
    </row>
    <row r="1857" spans="1:70" x14ac:dyDescent="0.3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120"/>
    </row>
    <row r="1858" spans="1:70" x14ac:dyDescent="0.3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120"/>
    </row>
    <row r="1859" spans="1:70" x14ac:dyDescent="0.3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120"/>
    </row>
    <row r="1860" spans="1:70" x14ac:dyDescent="0.3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120"/>
    </row>
    <row r="1861" spans="1:70" x14ac:dyDescent="0.3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120"/>
    </row>
    <row r="1862" spans="1:70" x14ac:dyDescent="0.3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120"/>
    </row>
    <row r="1863" spans="1:70" x14ac:dyDescent="0.3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120"/>
    </row>
    <row r="1864" spans="1:70" x14ac:dyDescent="0.3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120"/>
    </row>
    <row r="1865" spans="1:70" x14ac:dyDescent="0.3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120"/>
    </row>
    <row r="1866" spans="1:70" x14ac:dyDescent="0.3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120"/>
    </row>
    <row r="1867" spans="1:70" x14ac:dyDescent="0.3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120"/>
    </row>
    <row r="1868" spans="1:70" x14ac:dyDescent="0.3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120"/>
    </row>
    <row r="1869" spans="1:70" x14ac:dyDescent="0.3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120"/>
    </row>
    <row r="1870" spans="1:70" x14ac:dyDescent="0.3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120"/>
    </row>
    <row r="1871" spans="1:70" x14ac:dyDescent="0.3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120"/>
    </row>
    <row r="1872" spans="1:70" x14ac:dyDescent="0.3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120"/>
    </row>
    <row r="1873" spans="1:70" x14ac:dyDescent="0.3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120"/>
    </row>
    <row r="1874" spans="1:70" x14ac:dyDescent="0.3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120"/>
    </row>
    <row r="1875" spans="1:70" x14ac:dyDescent="0.3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120"/>
    </row>
    <row r="1876" spans="1:70" x14ac:dyDescent="0.3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120"/>
    </row>
    <row r="1877" spans="1:70" x14ac:dyDescent="0.3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120"/>
    </row>
    <row r="1878" spans="1:70" x14ac:dyDescent="0.3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120"/>
    </row>
    <row r="1879" spans="1:70" x14ac:dyDescent="0.3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120"/>
    </row>
    <row r="1880" spans="1:70" x14ac:dyDescent="0.3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120"/>
    </row>
    <row r="1881" spans="1:70" x14ac:dyDescent="0.3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120"/>
    </row>
    <row r="1882" spans="1:70" x14ac:dyDescent="0.3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120"/>
    </row>
    <row r="1883" spans="1:70" x14ac:dyDescent="0.3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120"/>
    </row>
    <row r="1884" spans="1:70" x14ac:dyDescent="0.3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120"/>
    </row>
    <row r="1885" spans="1:70" x14ac:dyDescent="0.3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120"/>
    </row>
    <row r="1886" spans="1:70" x14ac:dyDescent="0.3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120"/>
    </row>
    <row r="1887" spans="1:70" x14ac:dyDescent="0.3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120"/>
    </row>
    <row r="1888" spans="1:70" x14ac:dyDescent="0.3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120"/>
    </row>
    <row r="1889" spans="1:70" x14ac:dyDescent="0.3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120"/>
    </row>
    <row r="1890" spans="1:70" x14ac:dyDescent="0.3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120"/>
    </row>
    <row r="1891" spans="1:70" x14ac:dyDescent="0.3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120"/>
    </row>
    <row r="1892" spans="1:70" x14ac:dyDescent="0.3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120"/>
    </row>
    <row r="1893" spans="1:70" x14ac:dyDescent="0.3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120"/>
    </row>
    <row r="1894" spans="1:70" x14ac:dyDescent="0.3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120"/>
    </row>
    <row r="1895" spans="1:70" x14ac:dyDescent="0.3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120"/>
    </row>
    <row r="1896" spans="1:70" x14ac:dyDescent="0.3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120"/>
    </row>
    <row r="1897" spans="1:70" x14ac:dyDescent="0.3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120"/>
    </row>
    <row r="1898" spans="1:70" x14ac:dyDescent="0.3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120"/>
    </row>
    <row r="1899" spans="1:70" x14ac:dyDescent="0.3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120"/>
    </row>
    <row r="1900" spans="1:70" x14ac:dyDescent="0.3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120"/>
    </row>
    <row r="1901" spans="1:70" x14ac:dyDescent="0.3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120"/>
    </row>
    <row r="1902" spans="1:70" x14ac:dyDescent="0.3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120"/>
    </row>
    <row r="1903" spans="1:70" x14ac:dyDescent="0.3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120"/>
    </row>
    <row r="1904" spans="1:70" x14ac:dyDescent="0.3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120"/>
    </row>
    <row r="1905" spans="1:70" x14ac:dyDescent="0.3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120"/>
    </row>
    <row r="1906" spans="1:70" x14ac:dyDescent="0.3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120"/>
    </row>
    <row r="1907" spans="1:70" x14ac:dyDescent="0.3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120"/>
    </row>
    <row r="1908" spans="1:70" x14ac:dyDescent="0.3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120"/>
    </row>
    <row r="1909" spans="1:70" x14ac:dyDescent="0.3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120"/>
    </row>
    <row r="1910" spans="1:70" x14ac:dyDescent="0.3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120"/>
    </row>
    <row r="1911" spans="1:70" x14ac:dyDescent="0.3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120"/>
    </row>
    <row r="1912" spans="1:70" x14ac:dyDescent="0.3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120"/>
    </row>
    <row r="1913" spans="1:70" x14ac:dyDescent="0.3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120"/>
    </row>
    <row r="1914" spans="1:70" x14ac:dyDescent="0.3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120"/>
    </row>
    <row r="1915" spans="1:70" x14ac:dyDescent="0.3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120"/>
    </row>
    <row r="1916" spans="1:70" x14ac:dyDescent="0.3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120"/>
    </row>
    <row r="1917" spans="1:70" x14ac:dyDescent="0.3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120"/>
    </row>
    <row r="1918" spans="1:70" x14ac:dyDescent="0.3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120"/>
    </row>
    <row r="1919" spans="1:70" x14ac:dyDescent="0.3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120"/>
    </row>
    <row r="1920" spans="1:70" x14ac:dyDescent="0.3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120"/>
    </row>
    <row r="1921" spans="1:70" x14ac:dyDescent="0.3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120"/>
    </row>
    <row r="1922" spans="1:70" x14ac:dyDescent="0.3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120"/>
    </row>
    <row r="1923" spans="1:70" x14ac:dyDescent="0.3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120"/>
    </row>
    <row r="1924" spans="1:70" x14ac:dyDescent="0.3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120"/>
    </row>
    <row r="1925" spans="1:70" x14ac:dyDescent="0.3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120"/>
    </row>
    <row r="1926" spans="1:70" x14ac:dyDescent="0.3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120"/>
    </row>
    <row r="1927" spans="1:70" x14ac:dyDescent="0.3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120"/>
    </row>
    <row r="1928" spans="1:70" x14ac:dyDescent="0.3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120"/>
    </row>
    <row r="1929" spans="1:70" x14ac:dyDescent="0.3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120"/>
    </row>
    <row r="1930" spans="1:70" x14ac:dyDescent="0.3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120"/>
    </row>
    <row r="1931" spans="1:70" x14ac:dyDescent="0.3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120"/>
    </row>
    <row r="1932" spans="1:70" x14ac:dyDescent="0.3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120"/>
    </row>
    <row r="1933" spans="1:70" x14ac:dyDescent="0.3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120"/>
    </row>
    <row r="1934" spans="1:70" x14ac:dyDescent="0.3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120"/>
    </row>
    <row r="1935" spans="1:70" x14ac:dyDescent="0.3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120"/>
    </row>
    <row r="1936" spans="1:70" x14ac:dyDescent="0.3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120"/>
    </row>
    <row r="1937" spans="1:70" x14ac:dyDescent="0.3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120"/>
    </row>
    <row r="1938" spans="1:70" x14ac:dyDescent="0.3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120"/>
    </row>
    <row r="1939" spans="1:70" x14ac:dyDescent="0.3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120"/>
    </row>
    <row r="1940" spans="1:70" x14ac:dyDescent="0.3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120"/>
    </row>
    <row r="1941" spans="1:70" x14ac:dyDescent="0.3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120"/>
    </row>
    <row r="1942" spans="1:70" x14ac:dyDescent="0.3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120"/>
    </row>
    <row r="1943" spans="1:70" x14ac:dyDescent="0.3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120"/>
    </row>
    <row r="1944" spans="1:70" x14ac:dyDescent="0.3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120"/>
    </row>
    <row r="1945" spans="1:70" x14ac:dyDescent="0.3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120"/>
    </row>
    <row r="1946" spans="1:70" x14ac:dyDescent="0.3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120"/>
    </row>
    <row r="1947" spans="1:70" x14ac:dyDescent="0.3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120"/>
    </row>
    <row r="1948" spans="1:70" x14ac:dyDescent="0.3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120"/>
    </row>
    <row r="1949" spans="1:70" x14ac:dyDescent="0.3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120"/>
    </row>
    <row r="1950" spans="1:70" x14ac:dyDescent="0.3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120"/>
    </row>
    <row r="1951" spans="1:70" x14ac:dyDescent="0.3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120"/>
    </row>
    <row r="1952" spans="1:70" x14ac:dyDescent="0.3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120"/>
    </row>
    <row r="1953" spans="1:70" x14ac:dyDescent="0.3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120"/>
    </row>
    <row r="1954" spans="1:70" x14ac:dyDescent="0.3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120"/>
    </row>
    <row r="1955" spans="1:70" x14ac:dyDescent="0.3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120"/>
    </row>
    <row r="1956" spans="1:70" x14ac:dyDescent="0.3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120"/>
    </row>
    <row r="1957" spans="1:70" x14ac:dyDescent="0.3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120"/>
    </row>
    <row r="1958" spans="1:70" x14ac:dyDescent="0.3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120"/>
    </row>
    <row r="1959" spans="1:70" x14ac:dyDescent="0.3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120"/>
    </row>
    <row r="1960" spans="1:70" x14ac:dyDescent="0.3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120"/>
    </row>
    <row r="1961" spans="1:70" x14ac:dyDescent="0.3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120"/>
    </row>
    <row r="1962" spans="1:70" x14ac:dyDescent="0.3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120"/>
    </row>
    <row r="1963" spans="1:70" x14ac:dyDescent="0.3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120"/>
    </row>
    <row r="1964" spans="1:70" x14ac:dyDescent="0.3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120"/>
    </row>
    <row r="1965" spans="1:70" x14ac:dyDescent="0.3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120"/>
    </row>
    <row r="1966" spans="1:70" x14ac:dyDescent="0.3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120"/>
    </row>
    <row r="1967" spans="1:70" x14ac:dyDescent="0.3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120"/>
    </row>
    <row r="1968" spans="1:70" x14ac:dyDescent="0.3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120"/>
    </row>
    <row r="1969" spans="1:70" x14ac:dyDescent="0.3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120"/>
    </row>
    <row r="1970" spans="1:70" x14ac:dyDescent="0.3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120"/>
    </row>
    <row r="1971" spans="1:70" x14ac:dyDescent="0.3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120"/>
    </row>
    <row r="1972" spans="1:70" x14ac:dyDescent="0.3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120"/>
    </row>
    <row r="1973" spans="1:70" x14ac:dyDescent="0.3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120"/>
    </row>
    <row r="1974" spans="1:70" x14ac:dyDescent="0.3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120"/>
    </row>
    <row r="1975" spans="1:70" x14ac:dyDescent="0.3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120"/>
    </row>
    <row r="1976" spans="1:70" x14ac:dyDescent="0.3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120"/>
    </row>
    <row r="1977" spans="1:70" x14ac:dyDescent="0.3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120"/>
    </row>
    <row r="1978" spans="1:70" x14ac:dyDescent="0.3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120"/>
    </row>
    <row r="1979" spans="1:70" x14ac:dyDescent="0.3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120"/>
    </row>
    <row r="1980" spans="1:70" x14ac:dyDescent="0.3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120"/>
    </row>
    <row r="1981" spans="1:70" x14ac:dyDescent="0.3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120"/>
    </row>
    <row r="1982" spans="1:70" x14ac:dyDescent="0.3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120"/>
    </row>
    <row r="1983" spans="1:70" x14ac:dyDescent="0.3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120"/>
    </row>
    <row r="1984" spans="1:70" x14ac:dyDescent="0.3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120"/>
    </row>
    <row r="1985" spans="1:70" x14ac:dyDescent="0.3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120"/>
    </row>
    <row r="1986" spans="1:70" x14ac:dyDescent="0.3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120"/>
    </row>
    <row r="1987" spans="1:70" x14ac:dyDescent="0.3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120"/>
    </row>
    <row r="1988" spans="1:70" x14ac:dyDescent="0.3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120"/>
    </row>
    <row r="1989" spans="1:70" x14ac:dyDescent="0.3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120"/>
    </row>
    <row r="1990" spans="1:70" x14ac:dyDescent="0.3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120"/>
    </row>
    <row r="1991" spans="1:70" x14ac:dyDescent="0.3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120"/>
    </row>
    <row r="1992" spans="1:70" x14ac:dyDescent="0.3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120"/>
    </row>
    <row r="1993" spans="1:70" x14ac:dyDescent="0.3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120"/>
    </row>
    <row r="1994" spans="1:70" x14ac:dyDescent="0.3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120"/>
    </row>
    <row r="1995" spans="1:70" x14ac:dyDescent="0.3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120"/>
    </row>
    <row r="1996" spans="1:70" x14ac:dyDescent="0.3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120"/>
    </row>
    <row r="1997" spans="1:70" x14ac:dyDescent="0.3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120"/>
    </row>
    <row r="1998" spans="1:70" x14ac:dyDescent="0.3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120"/>
    </row>
    <row r="1999" spans="1:70" x14ac:dyDescent="0.3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120"/>
    </row>
    <row r="2000" spans="1:70" x14ac:dyDescent="0.3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120"/>
    </row>
    <row r="2001" spans="1:70" x14ac:dyDescent="0.3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120"/>
    </row>
    <row r="2002" spans="1:70" x14ac:dyDescent="0.3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120"/>
    </row>
    <row r="2003" spans="1:70" x14ac:dyDescent="0.3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120"/>
    </row>
    <row r="2004" spans="1:70" x14ac:dyDescent="0.3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120"/>
    </row>
    <row r="2005" spans="1:70" x14ac:dyDescent="0.3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120"/>
    </row>
    <row r="2006" spans="1:70" x14ac:dyDescent="0.3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120"/>
    </row>
    <row r="2007" spans="1:70" x14ac:dyDescent="0.3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120"/>
    </row>
    <row r="2008" spans="1:70" x14ac:dyDescent="0.3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120"/>
    </row>
    <row r="2009" spans="1:70" x14ac:dyDescent="0.3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120"/>
    </row>
    <row r="2010" spans="1:70" x14ac:dyDescent="0.3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120"/>
    </row>
    <row r="2011" spans="1:70" x14ac:dyDescent="0.3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120"/>
    </row>
    <row r="2012" spans="1:70" x14ac:dyDescent="0.3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120"/>
    </row>
    <row r="2013" spans="1:70" x14ac:dyDescent="0.3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120"/>
    </row>
    <row r="2014" spans="1:70" x14ac:dyDescent="0.3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120"/>
    </row>
    <row r="2015" spans="1:70" x14ac:dyDescent="0.3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120"/>
    </row>
    <row r="2016" spans="1:70" x14ac:dyDescent="0.3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120"/>
    </row>
    <row r="2017" spans="1:70" x14ac:dyDescent="0.3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120"/>
    </row>
    <row r="2018" spans="1:70" x14ac:dyDescent="0.3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120"/>
    </row>
    <row r="2019" spans="1:70" x14ac:dyDescent="0.3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120"/>
    </row>
    <row r="2020" spans="1:70" x14ac:dyDescent="0.3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120"/>
    </row>
    <row r="2021" spans="1:70" x14ac:dyDescent="0.3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120"/>
    </row>
    <row r="2022" spans="1:70" x14ac:dyDescent="0.3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120"/>
    </row>
    <row r="2023" spans="1:70" x14ac:dyDescent="0.3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120"/>
    </row>
    <row r="2024" spans="1:70" x14ac:dyDescent="0.3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120"/>
    </row>
    <row r="2025" spans="1:70" x14ac:dyDescent="0.3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120"/>
    </row>
    <row r="2026" spans="1:70" x14ac:dyDescent="0.3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120"/>
    </row>
    <row r="2027" spans="1:70" x14ac:dyDescent="0.3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120"/>
    </row>
    <row r="2028" spans="1:70" x14ac:dyDescent="0.3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120"/>
    </row>
    <row r="2029" spans="1:70" x14ac:dyDescent="0.3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120"/>
    </row>
    <row r="2030" spans="1:70" x14ac:dyDescent="0.3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120"/>
    </row>
    <row r="2031" spans="1:70" x14ac:dyDescent="0.3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120"/>
    </row>
    <row r="2032" spans="1:70" x14ac:dyDescent="0.3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120"/>
    </row>
    <row r="2033" spans="1:70" x14ac:dyDescent="0.3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120"/>
    </row>
    <row r="2034" spans="1:70" x14ac:dyDescent="0.3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120"/>
    </row>
    <row r="2035" spans="1:70" x14ac:dyDescent="0.3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120"/>
    </row>
    <row r="2036" spans="1:70" x14ac:dyDescent="0.3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120"/>
    </row>
    <row r="2037" spans="1:70" x14ac:dyDescent="0.3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120"/>
    </row>
    <row r="2038" spans="1:70" x14ac:dyDescent="0.3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120"/>
    </row>
    <row r="2039" spans="1:70" x14ac:dyDescent="0.3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120"/>
    </row>
    <row r="2040" spans="1:70" x14ac:dyDescent="0.3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120"/>
    </row>
    <row r="2041" spans="1:70" x14ac:dyDescent="0.3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120"/>
    </row>
    <row r="2042" spans="1:70" x14ac:dyDescent="0.3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120"/>
    </row>
    <row r="2043" spans="1:70" x14ac:dyDescent="0.3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120"/>
    </row>
    <row r="2044" spans="1:70" x14ac:dyDescent="0.3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120"/>
    </row>
    <row r="2045" spans="1:70" x14ac:dyDescent="0.3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120"/>
    </row>
    <row r="2046" spans="1:70" x14ac:dyDescent="0.3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120"/>
    </row>
    <row r="2047" spans="1:70" x14ac:dyDescent="0.3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120"/>
    </row>
    <row r="2048" spans="1:70" x14ac:dyDescent="0.3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120"/>
    </row>
    <row r="2049" spans="1:70" x14ac:dyDescent="0.3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120"/>
    </row>
    <row r="2050" spans="1:70" x14ac:dyDescent="0.3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120"/>
    </row>
    <row r="2051" spans="1:70" x14ac:dyDescent="0.3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120"/>
    </row>
    <row r="2052" spans="1:70" x14ac:dyDescent="0.3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120"/>
    </row>
    <row r="2053" spans="1:70" x14ac:dyDescent="0.3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120"/>
    </row>
    <row r="2054" spans="1:70" x14ac:dyDescent="0.3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120"/>
    </row>
    <row r="2055" spans="1:70" x14ac:dyDescent="0.3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120"/>
    </row>
    <row r="2056" spans="1:70" x14ac:dyDescent="0.3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120"/>
    </row>
    <row r="2057" spans="1:70" x14ac:dyDescent="0.3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120"/>
    </row>
    <row r="2058" spans="1:70" x14ac:dyDescent="0.3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120"/>
    </row>
    <row r="2059" spans="1:70" x14ac:dyDescent="0.3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120"/>
    </row>
    <row r="2060" spans="1:70" x14ac:dyDescent="0.3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120"/>
    </row>
    <row r="2061" spans="1:70" x14ac:dyDescent="0.3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120"/>
    </row>
    <row r="2062" spans="1:70" x14ac:dyDescent="0.3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120"/>
    </row>
    <row r="2063" spans="1:70" x14ac:dyDescent="0.3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120"/>
    </row>
    <row r="2064" spans="1:70" x14ac:dyDescent="0.3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120"/>
    </row>
    <row r="2065" spans="1:70" x14ac:dyDescent="0.3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120"/>
    </row>
    <row r="2066" spans="1:70" x14ac:dyDescent="0.3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120"/>
    </row>
    <row r="2067" spans="1:70" x14ac:dyDescent="0.3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120"/>
    </row>
    <row r="2068" spans="1:70" x14ac:dyDescent="0.3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120"/>
    </row>
    <row r="2069" spans="1:70" x14ac:dyDescent="0.3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120"/>
    </row>
    <row r="2070" spans="1:70" x14ac:dyDescent="0.3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120"/>
    </row>
    <row r="2071" spans="1:70" x14ac:dyDescent="0.3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120"/>
    </row>
    <row r="2072" spans="1:70" x14ac:dyDescent="0.3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120"/>
    </row>
    <row r="2073" spans="1:70" x14ac:dyDescent="0.3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120"/>
    </row>
    <row r="2074" spans="1:70" x14ac:dyDescent="0.3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120"/>
    </row>
    <row r="2075" spans="1:70" x14ac:dyDescent="0.3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120"/>
    </row>
    <row r="2076" spans="1:70" x14ac:dyDescent="0.3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120"/>
    </row>
    <row r="2077" spans="1:70" x14ac:dyDescent="0.3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120"/>
    </row>
    <row r="2078" spans="1:70" x14ac:dyDescent="0.3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120"/>
    </row>
    <row r="2079" spans="1:70" x14ac:dyDescent="0.3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120"/>
    </row>
    <row r="2080" spans="1:70" x14ac:dyDescent="0.3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120"/>
    </row>
    <row r="2081" spans="1:70" x14ac:dyDescent="0.3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120"/>
    </row>
    <row r="2082" spans="1:70" x14ac:dyDescent="0.3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120"/>
    </row>
    <row r="2083" spans="1:70" x14ac:dyDescent="0.3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120"/>
    </row>
    <row r="2084" spans="1:70" x14ac:dyDescent="0.3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120"/>
    </row>
    <row r="2085" spans="1:70" x14ac:dyDescent="0.3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120"/>
    </row>
    <row r="2086" spans="1:70" x14ac:dyDescent="0.3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120"/>
    </row>
    <row r="2087" spans="1:70" x14ac:dyDescent="0.3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120"/>
    </row>
    <row r="2088" spans="1:70" x14ac:dyDescent="0.3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120"/>
    </row>
    <row r="2089" spans="1:70" x14ac:dyDescent="0.3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120"/>
    </row>
    <row r="2090" spans="1:70" x14ac:dyDescent="0.3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120"/>
    </row>
    <row r="2091" spans="1:70" x14ac:dyDescent="0.3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120"/>
    </row>
    <row r="2092" spans="1:70" x14ac:dyDescent="0.3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120"/>
    </row>
    <row r="2093" spans="1:70" x14ac:dyDescent="0.3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120"/>
    </row>
    <row r="2094" spans="1:70" x14ac:dyDescent="0.3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120"/>
    </row>
    <row r="2095" spans="1:70" x14ac:dyDescent="0.3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120"/>
    </row>
    <row r="2096" spans="1:70" x14ac:dyDescent="0.3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120"/>
    </row>
    <row r="2097" spans="1:70" x14ac:dyDescent="0.3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120"/>
    </row>
    <row r="2098" spans="1:70" x14ac:dyDescent="0.3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120"/>
    </row>
    <row r="2099" spans="1:70" x14ac:dyDescent="0.3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120"/>
    </row>
    <row r="2100" spans="1:70" x14ac:dyDescent="0.3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120"/>
    </row>
    <row r="2101" spans="1:70" x14ac:dyDescent="0.3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120"/>
    </row>
    <row r="2102" spans="1:70" x14ac:dyDescent="0.3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120"/>
    </row>
    <row r="2103" spans="1:70" x14ac:dyDescent="0.3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120"/>
    </row>
    <row r="2104" spans="1:70" x14ac:dyDescent="0.3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120"/>
    </row>
    <row r="2105" spans="1:70" x14ac:dyDescent="0.3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120"/>
    </row>
    <row r="2106" spans="1:70" x14ac:dyDescent="0.3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120"/>
    </row>
    <row r="2107" spans="1:70" x14ac:dyDescent="0.3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120"/>
    </row>
    <row r="2108" spans="1:70" x14ac:dyDescent="0.3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120"/>
    </row>
    <row r="2109" spans="1:70" x14ac:dyDescent="0.3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120"/>
    </row>
    <row r="2110" spans="1:70" x14ac:dyDescent="0.3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120"/>
    </row>
    <row r="2111" spans="1:70" x14ac:dyDescent="0.3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120"/>
    </row>
    <row r="2112" spans="1:70" x14ac:dyDescent="0.3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120"/>
    </row>
    <row r="2113" spans="1:70" x14ac:dyDescent="0.3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120"/>
    </row>
    <row r="2114" spans="1:70" x14ac:dyDescent="0.3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120"/>
    </row>
    <row r="2115" spans="1:70" x14ac:dyDescent="0.3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120"/>
    </row>
    <row r="2116" spans="1:70" x14ac:dyDescent="0.3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120"/>
    </row>
    <row r="2117" spans="1:70" x14ac:dyDescent="0.3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120"/>
    </row>
    <row r="2118" spans="1:70" x14ac:dyDescent="0.3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120"/>
    </row>
    <row r="2119" spans="1:70" x14ac:dyDescent="0.3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120"/>
    </row>
    <row r="2120" spans="1:70" x14ac:dyDescent="0.3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120"/>
    </row>
    <row r="2121" spans="1:70" x14ac:dyDescent="0.3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120"/>
    </row>
    <row r="2122" spans="1:70" x14ac:dyDescent="0.3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120"/>
    </row>
    <row r="2123" spans="1:70" x14ac:dyDescent="0.3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120"/>
    </row>
    <row r="2124" spans="1:70" x14ac:dyDescent="0.3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120"/>
    </row>
    <row r="2125" spans="1:70" x14ac:dyDescent="0.3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120"/>
    </row>
    <row r="2126" spans="1:70" x14ac:dyDescent="0.3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120"/>
    </row>
    <row r="2127" spans="1:70" x14ac:dyDescent="0.3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120"/>
    </row>
    <row r="2128" spans="1:70" x14ac:dyDescent="0.3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120"/>
    </row>
    <row r="2129" spans="1:70" x14ac:dyDescent="0.3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120"/>
    </row>
    <row r="2130" spans="1:70" x14ac:dyDescent="0.3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120"/>
    </row>
    <row r="2131" spans="1:70" x14ac:dyDescent="0.3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120"/>
    </row>
    <row r="2132" spans="1:70" x14ac:dyDescent="0.3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120"/>
    </row>
    <row r="2133" spans="1:70" x14ac:dyDescent="0.3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120"/>
    </row>
    <row r="2134" spans="1:70" x14ac:dyDescent="0.3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120"/>
    </row>
    <row r="2135" spans="1:70" x14ac:dyDescent="0.3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120"/>
    </row>
    <row r="2136" spans="1:70" x14ac:dyDescent="0.3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120"/>
    </row>
    <row r="2137" spans="1:70" x14ac:dyDescent="0.3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120"/>
    </row>
    <row r="2138" spans="1:70" x14ac:dyDescent="0.3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120"/>
    </row>
    <row r="2139" spans="1:70" x14ac:dyDescent="0.3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120"/>
    </row>
    <row r="2140" spans="1:70" x14ac:dyDescent="0.3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120"/>
    </row>
    <row r="2141" spans="1:70" x14ac:dyDescent="0.3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120"/>
    </row>
    <row r="2142" spans="1:70" x14ac:dyDescent="0.3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120"/>
    </row>
    <row r="2143" spans="1:70" x14ac:dyDescent="0.3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120"/>
    </row>
    <row r="2144" spans="1:70" x14ac:dyDescent="0.3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120"/>
    </row>
    <row r="2145" spans="1:70" x14ac:dyDescent="0.3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120"/>
    </row>
    <row r="2146" spans="1:70" x14ac:dyDescent="0.3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120"/>
    </row>
    <row r="2147" spans="1:70" x14ac:dyDescent="0.3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120"/>
    </row>
    <row r="2148" spans="1:70" x14ac:dyDescent="0.3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120"/>
    </row>
    <row r="2149" spans="1:70" x14ac:dyDescent="0.3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120"/>
    </row>
    <row r="2150" spans="1:70" x14ac:dyDescent="0.3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120"/>
    </row>
    <row r="2151" spans="1:70" x14ac:dyDescent="0.3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120"/>
    </row>
    <row r="2152" spans="1:70" x14ac:dyDescent="0.3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120"/>
    </row>
    <row r="2153" spans="1:70" x14ac:dyDescent="0.3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120"/>
    </row>
    <row r="2154" spans="1:70" x14ac:dyDescent="0.3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120"/>
    </row>
    <row r="2155" spans="1:70" x14ac:dyDescent="0.3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120"/>
    </row>
    <row r="2156" spans="1:70" x14ac:dyDescent="0.3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120"/>
    </row>
    <row r="2157" spans="1:70" x14ac:dyDescent="0.3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120"/>
    </row>
    <row r="2158" spans="1:70" x14ac:dyDescent="0.3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120"/>
    </row>
    <row r="2159" spans="1:70" x14ac:dyDescent="0.3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120"/>
    </row>
    <row r="2160" spans="1:70" x14ac:dyDescent="0.3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120"/>
    </row>
    <row r="2161" spans="1:70" x14ac:dyDescent="0.3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120"/>
    </row>
    <row r="2162" spans="1:70" x14ac:dyDescent="0.3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120"/>
    </row>
    <row r="2163" spans="1:70" x14ac:dyDescent="0.3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120"/>
    </row>
    <row r="2164" spans="1:70" x14ac:dyDescent="0.3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120"/>
    </row>
    <row r="2165" spans="1:70" x14ac:dyDescent="0.3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120"/>
    </row>
    <row r="2166" spans="1:70" x14ac:dyDescent="0.3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120"/>
    </row>
    <row r="2167" spans="1:70" x14ac:dyDescent="0.3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120"/>
    </row>
    <row r="2168" spans="1:70" x14ac:dyDescent="0.3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120"/>
    </row>
    <row r="2169" spans="1:70" x14ac:dyDescent="0.3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120"/>
    </row>
    <row r="2170" spans="1:70" x14ac:dyDescent="0.3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120"/>
    </row>
    <row r="2171" spans="1:70" x14ac:dyDescent="0.3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120"/>
    </row>
    <row r="2172" spans="1:70" x14ac:dyDescent="0.3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120"/>
    </row>
    <row r="2173" spans="1:70" x14ac:dyDescent="0.3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120"/>
    </row>
    <row r="2174" spans="1:70" x14ac:dyDescent="0.3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120"/>
    </row>
    <row r="2175" spans="1:70" x14ac:dyDescent="0.3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120"/>
    </row>
    <row r="2176" spans="1:70" x14ac:dyDescent="0.3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120"/>
    </row>
    <row r="2177" spans="1:70" x14ac:dyDescent="0.3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120"/>
    </row>
    <row r="2178" spans="1:70" x14ac:dyDescent="0.3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120"/>
    </row>
    <row r="2179" spans="1:70" x14ac:dyDescent="0.3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120"/>
    </row>
    <row r="2180" spans="1:70" x14ac:dyDescent="0.3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120"/>
    </row>
    <row r="2181" spans="1:70" x14ac:dyDescent="0.3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120"/>
    </row>
    <row r="2182" spans="1:70" x14ac:dyDescent="0.3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120"/>
    </row>
    <row r="2183" spans="1:70" x14ac:dyDescent="0.3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120"/>
    </row>
    <row r="2184" spans="1:70" x14ac:dyDescent="0.3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120"/>
    </row>
    <row r="2185" spans="1:70" x14ac:dyDescent="0.3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120"/>
    </row>
    <row r="2186" spans="1:70" x14ac:dyDescent="0.3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120"/>
    </row>
    <row r="2187" spans="1:70" x14ac:dyDescent="0.3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120"/>
    </row>
    <row r="2188" spans="1:70" x14ac:dyDescent="0.3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120"/>
    </row>
    <row r="2189" spans="1:70" x14ac:dyDescent="0.3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120"/>
    </row>
    <row r="2190" spans="1:70" x14ac:dyDescent="0.3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120"/>
    </row>
    <row r="2191" spans="1:70" x14ac:dyDescent="0.3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120"/>
    </row>
    <row r="2192" spans="1:70" x14ac:dyDescent="0.3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120"/>
    </row>
    <row r="2193" spans="1:70" x14ac:dyDescent="0.3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120"/>
    </row>
    <row r="2194" spans="1:70" x14ac:dyDescent="0.3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120"/>
    </row>
    <row r="2195" spans="1:70" x14ac:dyDescent="0.3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120"/>
    </row>
    <row r="2196" spans="1:70" x14ac:dyDescent="0.3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120"/>
    </row>
    <row r="2197" spans="1:70" x14ac:dyDescent="0.3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120"/>
    </row>
    <row r="2198" spans="1:70" x14ac:dyDescent="0.3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120"/>
    </row>
    <row r="2199" spans="1:70" x14ac:dyDescent="0.3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120"/>
    </row>
    <row r="2200" spans="1:70" x14ac:dyDescent="0.3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120"/>
    </row>
    <row r="2201" spans="1:70" x14ac:dyDescent="0.3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120"/>
    </row>
    <row r="2202" spans="1:70" x14ac:dyDescent="0.3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120"/>
    </row>
    <row r="2203" spans="1:70" x14ac:dyDescent="0.3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120"/>
    </row>
    <row r="2204" spans="1:70" x14ac:dyDescent="0.3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120"/>
    </row>
    <row r="2205" spans="1:70" x14ac:dyDescent="0.3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120"/>
    </row>
    <row r="2206" spans="1:70" x14ac:dyDescent="0.3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120"/>
    </row>
    <row r="2207" spans="1:70" x14ac:dyDescent="0.3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120"/>
    </row>
    <row r="2208" spans="1:70" x14ac:dyDescent="0.3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120"/>
    </row>
    <row r="2209" spans="1:70" x14ac:dyDescent="0.3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120"/>
    </row>
    <row r="2210" spans="1:70" x14ac:dyDescent="0.3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120"/>
    </row>
    <row r="2211" spans="1:70" x14ac:dyDescent="0.3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120"/>
    </row>
    <row r="2212" spans="1:70" x14ac:dyDescent="0.3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120"/>
    </row>
    <row r="2213" spans="1:70" x14ac:dyDescent="0.3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120"/>
    </row>
    <row r="2214" spans="1:70" x14ac:dyDescent="0.3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120"/>
    </row>
    <row r="2215" spans="1:70" x14ac:dyDescent="0.3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120"/>
    </row>
    <row r="2216" spans="1:70" x14ac:dyDescent="0.3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120"/>
    </row>
    <row r="2217" spans="1:70" x14ac:dyDescent="0.3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120"/>
    </row>
    <row r="2218" spans="1:70" x14ac:dyDescent="0.3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120"/>
    </row>
    <row r="2219" spans="1:70" x14ac:dyDescent="0.3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120"/>
    </row>
    <row r="2220" spans="1:70" x14ac:dyDescent="0.3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120"/>
    </row>
    <row r="2221" spans="1:70" x14ac:dyDescent="0.3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120"/>
    </row>
    <row r="2222" spans="1:70" x14ac:dyDescent="0.3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120"/>
    </row>
    <row r="2223" spans="1:70" x14ac:dyDescent="0.3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120"/>
    </row>
    <row r="2224" spans="1:70" x14ac:dyDescent="0.3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120"/>
    </row>
    <row r="2225" spans="1:70" x14ac:dyDescent="0.3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120"/>
    </row>
    <row r="2226" spans="1:70" x14ac:dyDescent="0.3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120"/>
    </row>
    <row r="2227" spans="1:70" x14ac:dyDescent="0.3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120"/>
    </row>
    <row r="2228" spans="1:70" x14ac:dyDescent="0.3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120"/>
    </row>
    <row r="2229" spans="1:70" x14ac:dyDescent="0.3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120"/>
    </row>
    <row r="2230" spans="1:70" x14ac:dyDescent="0.3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120"/>
    </row>
    <row r="2231" spans="1:70" x14ac:dyDescent="0.3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120"/>
    </row>
    <row r="2232" spans="1:70" x14ac:dyDescent="0.3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120"/>
    </row>
    <row r="2233" spans="1:70" x14ac:dyDescent="0.3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120"/>
    </row>
    <row r="2234" spans="1:70" x14ac:dyDescent="0.3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120"/>
    </row>
    <row r="2235" spans="1:70" x14ac:dyDescent="0.3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120"/>
    </row>
    <row r="2236" spans="1:70" x14ac:dyDescent="0.3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120"/>
    </row>
    <row r="2237" spans="1:70" x14ac:dyDescent="0.3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120"/>
    </row>
    <row r="2238" spans="1:70" x14ac:dyDescent="0.3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120"/>
    </row>
    <row r="2239" spans="1:70" x14ac:dyDescent="0.3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120"/>
    </row>
    <row r="2240" spans="1:70" x14ac:dyDescent="0.3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120"/>
    </row>
    <row r="2241" spans="1:70" x14ac:dyDescent="0.3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120"/>
    </row>
    <row r="2242" spans="1:70" x14ac:dyDescent="0.3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120"/>
    </row>
    <row r="2243" spans="1:70" x14ac:dyDescent="0.3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120"/>
    </row>
    <row r="2244" spans="1:70" x14ac:dyDescent="0.3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120"/>
    </row>
    <row r="2245" spans="1:70" x14ac:dyDescent="0.3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120"/>
    </row>
    <row r="2246" spans="1:70" x14ac:dyDescent="0.3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120"/>
    </row>
    <row r="2247" spans="1:70" x14ac:dyDescent="0.3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120"/>
    </row>
    <row r="2248" spans="1:70" x14ac:dyDescent="0.3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120"/>
    </row>
    <row r="2249" spans="1:70" x14ac:dyDescent="0.3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120"/>
    </row>
    <row r="2250" spans="1:70" x14ac:dyDescent="0.3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120"/>
    </row>
    <row r="2251" spans="1:70" x14ac:dyDescent="0.3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120"/>
    </row>
    <row r="2252" spans="1:70" x14ac:dyDescent="0.3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120"/>
    </row>
    <row r="2253" spans="1:70" x14ac:dyDescent="0.3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120"/>
    </row>
    <row r="2254" spans="1:70" x14ac:dyDescent="0.3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120"/>
    </row>
    <row r="2255" spans="1:70" x14ac:dyDescent="0.3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120"/>
    </row>
    <row r="2256" spans="1:70" x14ac:dyDescent="0.3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120"/>
    </row>
    <row r="2257" spans="1:70" x14ac:dyDescent="0.3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120"/>
    </row>
    <row r="2258" spans="1:70" x14ac:dyDescent="0.3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120"/>
    </row>
    <row r="2259" spans="1:70" x14ac:dyDescent="0.3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120"/>
    </row>
    <row r="2260" spans="1:70" x14ac:dyDescent="0.3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120"/>
    </row>
    <row r="2261" spans="1:70" x14ac:dyDescent="0.3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120"/>
    </row>
    <row r="2262" spans="1:70" x14ac:dyDescent="0.3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120"/>
    </row>
    <row r="2263" spans="1:70" x14ac:dyDescent="0.3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120"/>
    </row>
    <row r="2264" spans="1:70" x14ac:dyDescent="0.3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120"/>
    </row>
    <row r="2265" spans="1:70" x14ac:dyDescent="0.3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120"/>
    </row>
    <row r="2266" spans="1:70" x14ac:dyDescent="0.3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120"/>
    </row>
    <row r="2267" spans="1:70" x14ac:dyDescent="0.3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120"/>
    </row>
    <row r="2268" spans="1:70" x14ac:dyDescent="0.3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120"/>
    </row>
    <row r="2269" spans="1:70" x14ac:dyDescent="0.3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120"/>
    </row>
    <row r="2270" spans="1:70" x14ac:dyDescent="0.3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120"/>
    </row>
    <row r="2271" spans="1:70" x14ac:dyDescent="0.3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120"/>
    </row>
    <row r="2272" spans="1:70" x14ac:dyDescent="0.3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120"/>
    </row>
    <row r="2273" spans="1:70" x14ac:dyDescent="0.3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120"/>
    </row>
    <row r="2274" spans="1:70" x14ac:dyDescent="0.3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120"/>
    </row>
    <row r="2275" spans="1:70" x14ac:dyDescent="0.3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120"/>
    </row>
    <row r="2276" spans="1:70" x14ac:dyDescent="0.3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120"/>
    </row>
    <row r="2277" spans="1:70" x14ac:dyDescent="0.3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120"/>
    </row>
    <row r="2278" spans="1:70" x14ac:dyDescent="0.3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120"/>
    </row>
    <row r="2279" spans="1:70" x14ac:dyDescent="0.3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120"/>
    </row>
    <row r="2280" spans="1:70" x14ac:dyDescent="0.3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120"/>
    </row>
    <row r="2281" spans="1:70" x14ac:dyDescent="0.3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120"/>
    </row>
    <row r="2282" spans="1:70" x14ac:dyDescent="0.3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120"/>
    </row>
    <row r="2283" spans="1:70" x14ac:dyDescent="0.3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120"/>
    </row>
    <row r="2284" spans="1:70" x14ac:dyDescent="0.3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120"/>
    </row>
    <row r="2285" spans="1:70" x14ac:dyDescent="0.3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120"/>
    </row>
    <row r="2286" spans="1:70" x14ac:dyDescent="0.3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120"/>
    </row>
    <row r="2287" spans="1:70" x14ac:dyDescent="0.3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120"/>
    </row>
    <row r="2288" spans="1:70" x14ac:dyDescent="0.3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120"/>
    </row>
    <row r="2289" spans="1:70" x14ac:dyDescent="0.3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120"/>
    </row>
    <row r="2290" spans="1:70" x14ac:dyDescent="0.3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120"/>
    </row>
    <row r="2291" spans="1:70" x14ac:dyDescent="0.3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120"/>
    </row>
    <row r="2292" spans="1:70" x14ac:dyDescent="0.3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120"/>
    </row>
    <row r="2293" spans="1:70" x14ac:dyDescent="0.3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120"/>
    </row>
    <row r="2294" spans="1:70" x14ac:dyDescent="0.3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120"/>
    </row>
    <row r="2295" spans="1:70" x14ac:dyDescent="0.3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120"/>
    </row>
    <row r="2296" spans="1:70" x14ac:dyDescent="0.3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120"/>
    </row>
    <row r="2297" spans="1:70" x14ac:dyDescent="0.3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120"/>
    </row>
    <row r="2298" spans="1:70" x14ac:dyDescent="0.3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120"/>
    </row>
    <row r="2299" spans="1:70" x14ac:dyDescent="0.3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120"/>
    </row>
    <row r="2300" spans="1:70" x14ac:dyDescent="0.3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120"/>
    </row>
    <row r="2301" spans="1:70" x14ac:dyDescent="0.3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120"/>
    </row>
    <row r="2302" spans="1:70" x14ac:dyDescent="0.3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120"/>
    </row>
    <row r="2303" spans="1:70" x14ac:dyDescent="0.3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120"/>
    </row>
    <row r="2304" spans="1:70" x14ac:dyDescent="0.3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120"/>
    </row>
    <row r="2305" spans="1:70" x14ac:dyDescent="0.3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120"/>
    </row>
    <row r="2306" spans="1:70" x14ac:dyDescent="0.3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120"/>
    </row>
    <row r="2307" spans="1:70" x14ac:dyDescent="0.3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120"/>
    </row>
    <row r="2308" spans="1:70" x14ac:dyDescent="0.3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120"/>
    </row>
    <row r="2309" spans="1:70" x14ac:dyDescent="0.3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120"/>
    </row>
    <row r="2310" spans="1:70" x14ac:dyDescent="0.3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120"/>
    </row>
    <row r="2311" spans="1:70" x14ac:dyDescent="0.3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120"/>
    </row>
    <row r="2312" spans="1:70" x14ac:dyDescent="0.3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120"/>
    </row>
    <row r="2313" spans="1:70" x14ac:dyDescent="0.3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120"/>
    </row>
    <row r="2314" spans="1:70" x14ac:dyDescent="0.3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120"/>
    </row>
    <row r="2315" spans="1:70" x14ac:dyDescent="0.3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120"/>
    </row>
    <row r="2316" spans="1:70" x14ac:dyDescent="0.3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120"/>
    </row>
    <row r="2317" spans="1:70" x14ac:dyDescent="0.3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120"/>
    </row>
    <row r="2318" spans="1:70" x14ac:dyDescent="0.3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120"/>
    </row>
    <row r="2319" spans="1:70" x14ac:dyDescent="0.3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120"/>
    </row>
    <row r="2320" spans="1:70" x14ac:dyDescent="0.3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120"/>
    </row>
    <row r="2321" spans="1:70" x14ac:dyDescent="0.3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120"/>
    </row>
    <row r="2322" spans="1:70" x14ac:dyDescent="0.3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120"/>
    </row>
    <row r="2323" spans="1:70" x14ac:dyDescent="0.3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120"/>
    </row>
    <row r="2324" spans="1:70" x14ac:dyDescent="0.3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120"/>
    </row>
    <row r="2325" spans="1:70" x14ac:dyDescent="0.3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120"/>
    </row>
    <row r="2326" spans="1:70" x14ac:dyDescent="0.3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120"/>
    </row>
    <row r="2327" spans="1:70" x14ac:dyDescent="0.3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120"/>
    </row>
    <row r="2328" spans="1:70" x14ac:dyDescent="0.3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120"/>
    </row>
    <row r="2329" spans="1:70" x14ac:dyDescent="0.3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120"/>
    </row>
    <row r="2330" spans="1:70" x14ac:dyDescent="0.3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120"/>
    </row>
    <row r="2331" spans="1:70" x14ac:dyDescent="0.3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120"/>
    </row>
    <row r="2332" spans="1:70" x14ac:dyDescent="0.3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120"/>
    </row>
    <row r="2333" spans="1:70" x14ac:dyDescent="0.3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120"/>
    </row>
    <row r="2334" spans="1:70" x14ac:dyDescent="0.3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120"/>
    </row>
    <row r="2335" spans="1:70" x14ac:dyDescent="0.3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120"/>
    </row>
    <row r="2336" spans="1:70" x14ac:dyDescent="0.3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120"/>
    </row>
    <row r="2337" spans="1:70" x14ac:dyDescent="0.3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120"/>
    </row>
    <row r="2338" spans="1:70" x14ac:dyDescent="0.3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120"/>
    </row>
    <row r="2339" spans="1:70" x14ac:dyDescent="0.3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120"/>
    </row>
    <row r="2340" spans="1:70" x14ac:dyDescent="0.3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120"/>
    </row>
    <row r="2341" spans="1:70" x14ac:dyDescent="0.3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120"/>
    </row>
    <row r="2342" spans="1:70" x14ac:dyDescent="0.3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120"/>
    </row>
    <row r="2343" spans="1:70" x14ac:dyDescent="0.3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120"/>
    </row>
    <row r="2344" spans="1:70" x14ac:dyDescent="0.3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120"/>
    </row>
    <row r="2345" spans="1:70" x14ac:dyDescent="0.3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120"/>
    </row>
    <row r="2346" spans="1:70" x14ac:dyDescent="0.3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120"/>
    </row>
    <row r="2347" spans="1:70" x14ac:dyDescent="0.3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120"/>
    </row>
    <row r="2348" spans="1:70" x14ac:dyDescent="0.3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120"/>
    </row>
    <row r="2349" spans="1:70" x14ac:dyDescent="0.3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120"/>
    </row>
    <row r="2350" spans="1:70" x14ac:dyDescent="0.3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120"/>
    </row>
    <row r="2351" spans="1:70" x14ac:dyDescent="0.3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120"/>
    </row>
    <row r="2352" spans="1:70" x14ac:dyDescent="0.3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120"/>
    </row>
    <row r="2353" spans="1:70" x14ac:dyDescent="0.3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120"/>
    </row>
    <row r="2354" spans="1:70" x14ac:dyDescent="0.3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120"/>
    </row>
    <row r="2355" spans="1:70" x14ac:dyDescent="0.3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120"/>
    </row>
    <row r="2356" spans="1:70" x14ac:dyDescent="0.3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120"/>
    </row>
    <row r="2357" spans="1:70" x14ac:dyDescent="0.3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120"/>
    </row>
    <row r="2358" spans="1:70" x14ac:dyDescent="0.3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120"/>
    </row>
    <row r="2359" spans="1:70" x14ac:dyDescent="0.3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120"/>
    </row>
    <row r="2360" spans="1:70" x14ac:dyDescent="0.3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120"/>
    </row>
    <row r="2361" spans="1:70" x14ac:dyDescent="0.3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120"/>
    </row>
    <row r="2362" spans="1:70" x14ac:dyDescent="0.3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120"/>
    </row>
    <row r="2363" spans="1:70" x14ac:dyDescent="0.3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120"/>
    </row>
    <row r="2364" spans="1:70" x14ac:dyDescent="0.3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120"/>
    </row>
    <row r="2365" spans="1:70" x14ac:dyDescent="0.3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120"/>
    </row>
    <row r="2366" spans="1:70" x14ac:dyDescent="0.3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120"/>
    </row>
    <row r="2367" spans="1:70" x14ac:dyDescent="0.3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120"/>
    </row>
    <row r="2368" spans="1:70" x14ac:dyDescent="0.3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120"/>
    </row>
    <row r="2369" spans="1:70" x14ac:dyDescent="0.3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120"/>
    </row>
    <row r="2370" spans="1:70" x14ac:dyDescent="0.3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120"/>
    </row>
    <row r="2371" spans="1:70" x14ac:dyDescent="0.3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120"/>
    </row>
    <row r="2372" spans="1:70" x14ac:dyDescent="0.3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120"/>
    </row>
    <row r="2373" spans="1:70" x14ac:dyDescent="0.3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120"/>
    </row>
    <row r="2374" spans="1:70" x14ac:dyDescent="0.3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120"/>
    </row>
    <row r="2375" spans="1:70" x14ac:dyDescent="0.3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120"/>
    </row>
    <row r="2376" spans="1:70" x14ac:dyDescent="0.3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120"/>
    </row>
    <row r="2377" spans="1:70" x14ac:dyDescent="0.3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120"/>
    </row>
    <row r="2378" spans="1:70" x14ac:dyDescent="0.3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120"/>
    </row>
    <row r="2379" spans="1:70" x14ac:dyDescent="0.3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120"/>
    </row>
    <row r="2380" spans="1:70" x14ac:dyDescent="0.3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120"/>
    </row>
    <row r="2381" spans="1:70" x14ac:dyDescent="0.3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120"/>
    </row>
    <row r="2382" spans="1:70" x14ac:dyDescent="0.3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120"/>
    </row>
    <row r="2383" spans="1:70" x14ac:dyDescent="0.3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120"/>
    </row>
    <row r="2384" spans="1:70" x14ac:dyDescent="0.3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120"/>
    </row>
    <row r="2385" spans="1:70" x14ac:dyDescent="0.3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120"/>
    </row>
    <row r="2386" spans="1:70" x14ac:dyDescent="0.3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120"/>
    </row>
    <row r="2387" spans="1:70" x14ac:dyDescent="0.3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120"/>
    </row>
    <row r="2388" spans="1:70" x14ac:dyDescent="0.3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120"/>
    </row>
    <row r="2389" spans="1:70" x14ac:dyDescent="0.3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120"/>
    </row>
    <row r="2390" spans="1:70" x14ac:dyDescent="0.3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120"/>
    </row>
    <row r="2391" spans="1:70" x14ac:dyDescent="0.3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120"/>
    </row>
    <row r="2392" spans="1:70" x14ac:dyDescent="0.3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120"/>
    </row>
    <row r="2393" spans="1:70" x14ac:dyDescent="0.3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120"/>
    </row>
    <row r="2394" spans="1:70" x14ac:dyDescent="0.3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120"/>
    </row>
    <row r="2395" spans="1:70" x14ac:dyDescent="0.3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120"/>
    </row>
    <row r="2396" spans="1:70" x14ac:dyDescent="0.3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120"/>
    </row>
    <row r="2397" spans="1:70" x14ac:dyDescent="0.3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120"/>
    </row>
    <row r="2398" spans="1:70" x14ac:dyDescent="0.3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120"/>
    </row>
    <row r="2399" spans="1:70" x14ac:dyDescent="0.3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120"/>
    </row>
    <row r="2400" spans="1:70" x14ac:dyDescent="0.3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120"/>
    </row>
    <row r="2401" spans="1:70" x14ac:dyDescent="0.3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120"/>
    </row>
    <row r="2402" spans="1:70" x14ac:dyDescent="0.3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120"/>
    </row>
    <row r="2403" spans="1:70" x14ac:dyDescent="0.3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120"/>
    </row>
    <row r="2404" spans="1:70" x14ac:dyDescent="0.3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120"/>
    </row>
    <row r="2405" spans="1:70" x14ac:dyDescent="0.3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120"/>
    </row>
    <row r="2406" spans="1:70" x14ac:dyDescent="0.3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120"/>
    </row>
    <row r="2407" spans="1:70" x14ac:dyDescent="0.3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120"/>
    </row>
    <row r="2408" spans="1:70" x14ac:dyDescent="0.3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120"/>
    </row>
    <row r="2409" spans="1:70" x14ac:dyDescent="0.3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120"/>
    </row>
    <row r="2410" spans="1:70" x14ac:dyDescent="0.3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120"/>
    </row>
    <row r="2411" spans="1:70" x14ac:dyDescent="0.3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120"/>
    </row>
    <row r="2412" spans="1:70" x14ac:dyDescent="0.3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120"/>
    </row>
    <row r="2413" spans="1:70" x14ac:dyDescent="0.3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120"/>
    </row>
    <row r="2414" spans="1:70" x14ac:dyDescent="0.3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120"/>
    </row>
    <row r="2415" spans="1:70" x14ac:dyDescent="0.3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120"/>
    </row>
    <row r="2416" spans="1:70" x14ac:dyDescent="0.3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120"/>
    </row>
    <row r="2417" spans="1:70" x14ac:dyDescent="0.3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120"/>
    </row>
    <row r="2418" spans="1:70" x14ac:dyDescent="0.3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120"/>
    </row>
    <row r="2419" spans="1:70" x14ac:dyDescent="0.3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120"/>
    </row>
    <row r="2420" spans="1:70" x14ac:dyDescent="0.3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120"/>
    </row>
    <row r="2421" spans="1:70" x14ac:dyDescent="0.3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120"/>
    </row>
    <row r="2422" spans="1:70" x14ac:dyDescent="0.3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120"/>
    </row>
    <row r="2423" spans="1:70" x14ac:dyDescent="0.3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120"/>
    </row>
    <row r="2424" spans="1:70" x14ac:dyDescent="0.3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120"/>
    </row>
    <row r="2425" spans="1:70" x14ac:dyDescent="0.3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120"/>
    </row>
    <row r="2426" spans="1:70" x14ac:dyDescent="0.3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120"/>
    </row>
    <row r="2427" spans="1:70" x14ac:dyDescent="0.3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120"/>
    </row>
    <row r="2428" spans="1:70" x14ac:dyDescent="0.3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120"/>
    </row>
    <row r="2429" spans="1:70" x14ac:dyDescent="0.3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120"/>
    </row>
    <row r="2430" spans="1:70" x14ac:dyDescent="0.3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120"/>
    </row>
    <row r="2431" spans="1:70" x14ac:dyDescent="0.3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120"/>
    </row>
    <row r="2432" spans="1:70" x14ac:dyDescent="0.3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120"/>
    </row>
    <row r="2433" spans="1:70" x14ac:dyDescent="0.3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120"/>
    </row>
    <row r="2434" spans="1:70" x14ac:dyDescent="0.3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120"/>
    </row>
    <row r="2435" spans="1:70" x14ac:dyDescent="0.3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120"/>
    </row>
    <row r="2436" spans="1:70" x14ac:dyDescent="0.3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120"/>
    </row>
    <row r="2437" spans="1:70" x14ac:dyDescent="0.3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120"/>
    </row>
    <row r="2438" spans="1:70" x14ac:dyDescent="0.3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120"/>
    </row>
    <row r="2439" spans="1:70" x14ac:dyDescent="0.3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120"/>
    </row>
    <row r="2440" spans="1:70" x14ac:dyDescent="0.3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120"/>
    </row>
    <row r="2441" spans="1:70" x14ac:dyDescent="0.3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120"/>
    </row>
    <row r="2442" spans="1:70" x14ac:dyDescent="0.3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120"/>
    </row>
    <row r="2443" spans="1:70" x14ac:dyDescent="0.3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120"/>
    </row>
    <row r="2444" spans="1:70" x14ac:dyDescent="0.3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120"/>
    </row>
    <row r="2445" spans="1:70" x14ac:dyDescent="0.3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120"/>
    </row>
    <row r="2446" spans="1:70" x14ac:dyDescent="0.3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120"/>
    </row>
    <row r="2447" spans="1:70" x14ac:dyDescent="0.3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120"/>
    </row>
    <row r="2448" spans="1:70" x14ac:dyDescent="0.3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120"/>
    </row>
    <row r="2449" spans="1:70" x14ac:dyDescent="0.3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120"/>
    </row>
    <row r="2450" spans="1:70" x14ac:dyDescent="0.3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120"/>
    </row>
    <row r="2451" spans="1:70" x14ac:dyDescent="0.3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120"/>
    </row>
    <row r="2452" spans="1:70" x14ac:dyDescent="0.3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120"/>
    </row>
    <row r="2453" spans="1:70" x14ac:dyDescent="0.3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120"/>
    </row>
    <row r="2454" spans="1:70" x14ac:dyDescent="0.3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120"/>
    </row>
    <row r="2455" spans="1:70" x14ac:dyDescent="0.3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120"/>
    </row>
    <row r="2456" spans="1:70" x14ac:dyDescent="0.3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120"/>
    </row>
    <row r="2457" spans="1:70" x14ac:dyDescent="0.3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120"/>
    </row>
    <row r="2458" spans="1:70" x14ac:dyDescent="0.3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120"/>
    </row>
    <row r="2459" spans="1:70" x14ac:dyDescent="0.3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120"/>
    </row>
    <row r="2460" spans="1:70" x14ac:dyDescent="0.3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120"/>
    </row>
    <row r="2461" spans="1:70" x14ac:dyDescent="0.3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120"/>
    </row>
    <row r="2462" spans="1:70" x14ac:dyDescent="0.3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120"/>
    </row>
    <row r="2463" spans="1:70" x14ac:dyDescent="0.3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120"/>
    </row>
    <row r="2464" spans="1:70" x14ac:dyDescent="0.3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120"/>
    </row>
    <row r="2465" spans="1:70" x14ac:dyDescent="0.3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120"/>
    </row>
    <row r="2466" spans="1:70" x14ac:dyDescent="0.3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120"/>
    </row>
    <row r="2467" spans="1:70" x14ac:dyDescent="0.3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120"/>
    </row>
    <row r="2468" spans="1:70" x14ac:dyDescent="0.3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120"/>
    </row>
    <row r="2469" spans="1:70" x14ac:dyDescent="0.3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120"/>
    </row>
    <row r="2470" spans="1:70" x14ac:dyDescent="0.3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120"/>
    </row>
    <row r="2471" spans="1:70" x14ac:dyDescent="0.3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120"/>
    </row>
    <row r="2472" spans="1:70" x14ac:dyDescent="0.3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120"/>
    </row>
    <row r="2473" spans="1:70" x14ac:dyDescent="0.3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120"/>
    </row>
    <row r="2474" spans="1:70" x14ac:dyDescent="0.3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120"/>
    </row>
    <row r="2475" spans="1:70" x14ac:dyDescent="0.3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120"/>
    </row>
    <row r="2476" spans="1:70" x14ac:dyDescent="0.3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120"/>
    </row>
    <row r="2477" spans="1:70" x14ac:dyDescent="0.3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120"/>
    </row>
    <row r="2478" spans="1:70" x14ac:dyDescent="0.3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120"/>
    </row>
    <row r="2479" spans="1:70" x14ac:dyDescent="0.3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120"/>
    </row>
    <row r="2480" spans="1:70" x14ac:dyDescent="0.3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120"/>
    </row>
    <row r="2481" spans="1:70" x14ac:dyDescent="0.3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120"/>
    </row>
    <row r="2482" spans="1:70" x14ac:dyDescent="0.3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120"/>
    </row>
    <row r="2483" spans="1:70" x14ac:dyDescent="0.3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120"/>
    </row>
    <row r="2484" spans="1:70" x14ac:dyDescent="0.3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120"/>
    </row>
    <row r="2485" spans="1:70" x14ac:dyDescent="0.3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120"/>
    </row>
    <row r="2486" spans="1:70" x14ac:dyDescent="0.3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120"/>
    </row>
    <row r="2487" spans="1:70" x14ac:dyDescent="0.3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120"/>
    </row>
    <row r="2488" spans="1:70" x14ac:dyDescent="0.3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120"/>
    </row>
    <row r="2489" spans="1:70" x14ac:dyDescent="0.3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120"/>
    </row>
    <row r="2490" spans="1:70" x14ac:dyDescent="0.3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120"/>
    </row>
    <row r="2491" spans="1:70" x14ac:dyDescent="0.3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120"/>
    </row>
    <row r="2492" spans="1:70" x14ac:dyDescent="0.3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120"/>
    </row>
    <row r="2493" spans="1:70" x14ac:dyDescent="0.3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120"/>
    </row>
    <row r="2494" spans="1:70" x14ac:dyDescent="0.3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120"/>
    </row>
    <row r="2495" spans="1:70" x14ac:dyDescent="0.3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120"/>
    </row>
    <row r="2496" spans="1:70" x14ac:dyDescent="0.3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120"/>
    </row>
    <row r="2497" spans="1:70" x14ac:dyDescent="0.3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120"/>
    </row>
    <row r="2498" spans="1:70" x14ac:dyDescent="0.3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120"/>
    </row>
    <row r="2499" spans="1:70" x14ac:dyDescent="0.3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120"/>
    </row>
    <row r="2500" spans="1:70" x14ac:dyDescent="0.3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120"/>
    </row>
    <row r="2501" spans="1:70" x14ac:dyDescent="0.3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120"/>
    </row>
    <row r="2502" spans="1:70" x14ac:dyDescent="0.3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120"/>
    </row>
    <row r="2503" spans="1:70" x14ac:dyDescent="0.3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120"/>
    </row>
    <row r="2504" spans="1:70" x14ac:dyDescent="0.3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120"/>
    </row>
    <row r="2505" spans="1:70" x14ac:dyDescent="0.3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120"/>
    </row>
    <row r="2506" spans="1:70" x14ac:dyDescent="0.3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120"/>
    </row>
    <row r="2507" spans="1:70" x14ac:dyDescent="0.3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120"/>
    </row>
    <row r="2508" spans="1:70" x14ac:dyDescent="0.3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120"/>
    </row>
    <row r="2509" spans="1:70" x14ac:dyDescent="0.3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120"/>
    </row>
    <row r="2510" spans="1:70" x14ac:dyDescent="0.3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120"/>
    </row>
    <row r="2511" spans="1:70" x14ac:dyDescent="0.3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120"/>
    </row>
    <row r="2512" spans="1:70" x14ac:dyDescent="0.3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120"/>
    </row>
    <row r="2513" spans="1:70" x14ac:dyDescent="0.3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120"/>
    </row>
    <row r="2514" spans="1:70" x14ac:dyDescent="0.3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120"/>
    </row>
    <row r="2515" spans="1:70" x14ac:dyDescent="0.3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120"/>
    </row>
    <row r="2516" spans="1:70" x14ac:dyDescent="0.3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120"/>
    </row>
    <row r="2517" spans="1:70" x14ac:dyDescent="0.3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120"/>
    </row>
    <row r="2518" spans="1:70" x14ac:dyDescent="0.3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120"/>
    </row>
    <row r="2519" spans="1:70" x14ac:dyDescent="0.3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120"/>
    </row>
    <row r="2520" spans="1:70" x14ac:dyDescent="0.3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120"/>
    </row>
    <row r="2521" spans="1:70" x14ac:dyDescent="0.3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120"/>
    </row>
    <row r="2522" spans="1:70" x14ac:dyDescent="0.3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120"/>
    </row>
    <row r="2523" spans="1:70" x14ac:dyDescent="0.3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120"/>
    </row>
    <row r="2524" spans="1:70" x14ac:dyDescent="0.3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120"/>
    </row>
    <row r="2525" spans="1:70" x14ac:dyDescent="0.3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120"/>
    </row>
    <row r="2526" spans="1:70" x14ac:dyDescent="0.3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120"/>
    </row>
    <row r="2527" spans="1:70" x14ac:dyDescent="0.3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120"/>
    </row>
    <row r="2528" spans="1:70" x14ac:dyDescent="0.3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120"/>
    </row>
    <row r="2529" spans="1:70" x14ac:dyDescent="0.3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120"/>
    </row>
    <row r="2530" spans="1:70" x14ac:dyDescent="0.3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120"/>
    </row>
    <row r="2531" spans="1:70" x14ac:dyDescent="0.3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120"/>
    </row>
    <row r="2532" spans="1:70" x14ac:dyDescent="0.3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120"/>
    </row>
    <row r="2533" spans="1:70" x14ac:dyDescent="0.3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120"/>
    </row>
    <row r="2534" spans="1:70" x14ac:dyDescent="0.3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120"/>
    </row>
    <row r="2535" spans="1:70" x14ac:dyDescent="0.3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120"/>
    </row>
    <row r="2536" spans="1:70" x14ac:dyDescent="0.3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120"/>
    </row>
    <row r="2537" spans="1:70" x14ac:dyDescent="0.3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120"/>
    </row>
    <row r="2538" spans="1:70" x14ac:dyDescent="0.3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120"/>
    </row>
    <row r="2539" spans="1:70" x14ac:dyDescent="0.3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120"/>
    </row>
    <row r="2540" spans="1:70" x14ac:dyDescent="0.3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120"/>
    </row>
    <row r="2541" spans="1:70" x14ac:dyDescent="0.3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120"/>
    </row>
    <row r="2542" spans="1:70" x14ac:dyDescent="0.3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120"/>
    </row>
    <row r="2543" spans="1:70" x14ac:dyDescent="0.3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120"/>
    </row>
    <row r="2544" spans="1:70" x14ac:dyDescent="0.3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120"/>
    </row>
    <row r="2545" spans="1:70" x14ac:dyDescent="0.3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120"/>
    </row>
    <row r="2546" spans="1:70" x14ac:dyDescent="0.3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120"/>
    </row>
    <row r="2547" spans="1:70" x14ac:dyDescent="0.3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120"/>
    </row>
    <row r="2548" spans="1:70" x14ac:dyDescent="0.3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120"/>
    </row>
    <row r="2549" spans="1:70" x14ac:dyDescent="0.3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120"/>
    </row>
    <row r="2550" spans="1:70" x14ac:dyDescent="0.3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120"/>
    </row>
    <row r="2551" spans="1:70" x14ac:dyDescent="0.3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120"/>
    </row>
    <row r="2552" spans="1:70" x14ac:dyDescent="0.3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120"/>
    </row>
    <row r="2553" spans="1:70" x14ac:dyDescent="0.3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120"/>
    </row>
    <row r="2554" spans="1:70" x14ac:dyDescent="0.3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120"/>
    </row>
    <row r="2555" spans="1:70" x14ac:dyDescent="0.3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120"/>
    </row>
    <row r="2556" spans="1:70" x14ac:dyDescent="0.3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120"/>
    </row>
    <row r="2557" spans="1:70" x14ac:dyDescent="0.3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120"/>
    </row>
    <row r="2558" spans="1:70" x14ac:dyDescent="0.3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120"/>
    </row>
    <row r="2559" spans="1:70" x14ac:dyDescent="0.3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120"/>
    </row>
    <row r="2560" spans="1:70" x14ac:dyDescent="0.3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120"/>
    </row>
    <row r="2561" spans="1:70" x14ac:dyDescent="0.3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120"/>
    </row>
    <row r="2562" spans="1:70" x14ac:dyDescent="0.3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120"/>
    </row>
    <row r="2563" spans="1:70" x14ac:dyDescent="0.3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120"/>
    </row>
    <row r="2564" spans="1:70" x14ac:dyDescent="0.3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120"/>
    </row>
    <row r="2565" spans="1:70" x14ac:dyDescent="0.3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120"/>
    </row>
    <row r="2566" spans="1:70" x14ac:dyDescent="0.3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120"/>
    </row>
    <row r="2567" spans="1:70" x14ac:dyDescent="0.3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120"/>
    </row>
    <row r="2568" spans="1:70" x14ac:dyDescent="0.3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120"/>
    </row>
    <row r="2569" spans="1:70" x14ac:dyDescent="0.3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120"/>
    </row>
    <row r="2570" spans="1:70" x14ac:dyDescent="0.3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120"/>
    </row>
    <row r="2571" spans="1:70" x14ac:dyDescent="0.3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120"/>
    </row>
    <row r="2572" spans="1:70" x14ac:dyDescent="0.3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120"/>
    </row>
    <row r="2573" spans="1:70" x14ac:dyDescent="0.3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120"/>
    </row>
    <row r="2574" spans="1:70" x14ac:dyDescent="0.3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120"/>
    </row>
    <row r="2575" spans="1:70" x14ac:dyDescent="0.3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120"/>
    </row>
    <row r="2576" spans="1:70" x14ac:dyDescent="0.3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120"/>
    </row>
    <row r="2577" spans="1:70" x14ac:dyDescent="0.3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120"/>
    </row>
    <row r="2578" spans="1:70" x14ac:dyDescent="0.3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120"/>
    </row>
    <row r="2579" spans="1:70" x14ac:dyDescent="0.3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120"/>
    </row>
    <row r="2580" spans="1:70" x14ac:dyDescent="0.3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120"/>
    </row>
    <row r="2581" spans="1:70" x14ac:dyDescent="0.3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120"/>
    </row>
    <row r="2582" spans="1:70" x14ac:dyDescent="0.3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120"/>
    </row>
    <row r="2583" spans="1:70" x14ac:dyDescent="0.3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120"/>
    </row>
    <row r="2584" spans="1:70" x14ac:dyDescent="0.3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120"/>
    </row>
    <row r="2585" spans="1:70" x14ac:dyDescent="0.3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120"/>
    </row>
    <row r="2586" spans="1:70" x14ac:dyDescent="0.3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120"/>
    </row>
    <row r="2587" spans="1:70" x14ac:dyDescent="0.3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120"/>
    </row>
    <row r="2588" spans="1:70" x14ac:dyDescent="0.3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120"/>
    </row>
    <row r="2589" spans="1:70" x14ac:dyDescent="0.3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120"/>
    </row>
    <row r="2590" spans="1:70" x14ac:dyDescent="0.3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120"/>
    </row>
    <row r="2591" spans="1:70" x14ac:dyDescent="0.3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120"/>
    </row>
    <row r="2592" spans="1:70" x14ac:dyDescent="0.3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120"/>
    </row>
    <row r="2593" spans="1:70" x14ac:dyDescent="0.3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120"/>
    </row>
    <row r="2594" spans="1:70" x14ac:dyDescent="0.3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120"/>
    </row>
    <row r="2595" spans="1:70" x14ac:dyDescent="0.3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120"/>
    </row>
    <row r="2596" spans="1:70" x14ac:dyDescent="0.3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120"/>
    </row>
    <row r="2597" spans="1:70" x14ac:dyDescent="0.3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120"/>
    </row>
    <row r="2598" spans="1:70" x14ac:dyDescent="0.3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120"/>
    </row>
    <row r="2599" spans="1:70" x14ac:dyDescent="0.3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120"/>
    </row>
    <row r="2600" spans="1:70" x14ac:dyDescent="0.3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120"/>
    </row>
    <row r="2601" spans="1:70" x14ac:dyDescent="0.3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120"/>
    </row>
    <row r="2602" spans="1:70" x14ac:dyDescent="0.3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120"/>
    </row>
    <row r="2603" spans="1:70" x14ac:dyDescent="0.3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120"/>
    </row>
    <row r="2604" spans="1:70" x14ac:dyDescent="0.3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120"/>
    </row>
    <row r="2605" spans="1:70" x14ac:dyDescent="0.3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120"/>
    </row>
    <row r="2606" spans="1:70" x14ac:dyDescent="0.3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120"/>
    </row>
    <row r="2607" spans="1:70" x14ac:dyDescent="0.3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120"/>
    </row>
    <row r="2608" spans="1:70" x14ac:dyDescent="0.3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120"/>
    </row>
    <row r="2609" spans="1:70" x14ac:dyDescent="0.3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120"/>
    </row>
    <row r="2610" spans="1:70" x14ac:dyDescent="0.3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120"/>
    </row>
    <row r="2611" spans="1:70" x14ac:dyDescent="0.3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120"/>
    </row>
    <row r="2612" spans="1:70" x14ac:dyDescent="0.3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120"/>
    </row>
    <row r="2613" spans="1:70" x14ac:dyDescent="0.3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120"/>
    </row>
    <row r="2614" spans="1:70" x14ac:dyDescent="0.3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120"/>
    </row>
    <row r="2615" spans="1:70" x14ac:dyDescent="0.3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120"/>
    </row>
    <row r="2616" spans="1:70" x14ac:dyDescent="0.3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120"/>
    </row>
    <row r="2617" spans="1:70" x14ac:dyDescent="0.3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120"/>
    </row>
    <row r="2618" spans="1:70" x14ac:dyDescent="0.3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120"/>
    </row>
    <row r="2619" spans="1:70" x14ac:dyDescent="0.3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120"/>
    </row>
    <row r="2620" spans="1:70" x14ac:dyDescent="0.3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120"/>
    </row>
    <row r="2621" spans="1:70" x14ac:dyDescent="0.3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120"/>
    </row>
    <row r="2622" spans="1:70" x14ac:dyDescent="0.3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120"/>
    </row>
    <row r="2623" spans="1:70" x14ac:dyDescent="0.3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120"/>
    </row>
    <row r="2624" spans="1:70" x14ac:dyDescent="0.3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120"/>
    </row>
    <row r="2625" spans="1:70" x14ac:dyDescent="0.3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120"/>
    </row>
    <row r="2626" spans="1:70" x14ac:dyDescent="0.3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120"/>
    </row>
    <row r="2627" spans="1:70" x14ac:dyDescent="0.3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120"/>
    </row>
    <row r="2628" spans="1:70" x14ac:dyDescent="0.3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120"/>
    </row>
    <row r="2629" spans="1:70" x14ac:dyDescent="0.3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120"/>
    </row>
    <row r="2630" spans="1:70" x14ac:dyDescent="0.3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120"/>
    </row>
    <row r="2631" spans="1:70" x14ac:dyDescent="0.3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120"/>
    </row>
    <row r="2632" spans="1:70" x14ac:dyDescent="0.3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120"/>
    </row>
    <row r="2633" spans="1:70" x14ac:dyDescent="0.3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120"/>
    </row>
    <row r="2634" spans="1:70" x14ac:dyDescent="0.3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120"/>
    </row>
    <row r="2635" spans="1:70" x14ac:dyDescent="0.3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120"/>
    </row>
    <row r="2636" spans="1:70" x14ac:dyDescent="0.3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120"/>
    </row>
    <row r="2637" spans="1:70" x14ac:dyDescent="0.3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120"/>
    </row>
    <row r="2638" spans="1:70" x14ac:dyDescent="0.3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120"/>
    </row>
    <row r="2639" spans="1:70" x14ac:dyDescent="0.3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120"/>
    </row>
    <row r="2640" spans="1:70" x14ac:dyDescent="0.3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120"/>
    </row>
    <row r="2641" spans="1:70" x14ac:dyDescent="0.3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120"/>
    </row>
    <row r="2642" spans="1:70" x14ac:dyDescent="0.3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120"/>
    </row>
    <row r="2643" spans="1:70" x14ac:dyDescent="0.3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120"/>
    </row>
    <row r="2644" spans="1:70" x14ac:dyDescent="0.3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120"/>
    </row>
    <row r="2645" spans="1:70" x14ac:dyDescent="0.3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120"/>
    </row>
    <row r="2646" spans="1:70" x14ac:dyDescent="0.3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120"/>
    </row>
    <row r="2647" spans="1:70" x14ac:dyDescent="0.3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120"/>
    </row>
    <row r="2648" spans="1:70" x14ac:dyDescent="0.3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120"/>
    </row>
    <row r="2649" spans="1:70" x14ac:dyDescent="0.3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120"/>
    </row>
    <row r="2650" spans="1:70" x14ac:dyDescent="0.3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120"/>
    </row>
    <row r="2651" spans="1:70" x14ac:dyDescent="0.3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120"/>
    </row>
    <row r="2652" spans="1:70" x14ac:dyDescent="0.3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120"/>
    </row>
    <row r="2653" spans="1:70" x14ac:dyDescent="0.3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120"/>
    </row>
    <row r="2654" spans="1:70" x14ac:dyDescent="0.3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120"/>
    </row>
    <row r="2655" spans="1:70" x14ac:dyDescent="0.3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120"/>
    </row>
    <row r="2656" spans="1:70" x14ac:dyDescent="0.3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120"/>
    </row>
    <row r="2657" spans="1:70" x14ac:dyDescent="0.3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120"/>
    </row>
    <row r="2658" spans="1:70" x14ac:dyDescent="0.3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120"/>
    </row>
    <row r="2659" spans="1:70" x14ac:dyDescent="0.3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120"/>
    </row>
    <row r="2660" spans="1:70" x14ac:dyDescent="0.3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120"/>
    </row>
    <row r="2661" spans="1:70" x14ac:dyDescent="0.3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120"/>
    </row>
    <row r="2662" spans="1:70" x14ac:dyDescent="0.3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120"/>
    </row>
    <row r="2663" spans="1:70" x14ac:dyDescent="0.3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120"/>
    </row>
    <row r="2664" spans="1:70" x14ac:dyDescent="0.3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120"/>
    </row>
    <row r="2665" spans="1:70" x14ac:dyDescent="0.3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120"/>
    </row>
    <row r="2666" spans="1:70" x14ac:dyDescent="0.3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120"/>
    </row>
    <row r="2667" spans="1:70" x14ac:dyDescent="0.3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120"/>
    </row>
    <row r="2668" spans="1:70" x14ac:dyDescent="0.3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120"/>
    </row>
    <row r="2669" spans="1:70" x14ac:dyDescent="0.3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120"/>
    </row>
    <row r="2670" spans="1:70" x14ac:dyDescent="0.3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120"/>
    </row>
    <row r="2671" spans="1:70" x14ac:dyDescent="0.3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120"/>
    </row>
    <row r="2672" spans="1:70" x14ac:dyDescent="0.3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120"/>
    </row>
    <row r="2673" spans="1:70" x14ac:dyDescent="0.3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120"/>
    </row>
    <row r="2674" spans="1:70" x14ac:dyDescent="0.3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120"/>
    </row>
    <row r="2675" spans="1:70" x14ac:dyDescent="0.3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120"/>
    </row>
    <row r="2676" spans="1:70" x14ac:dyDescent="0.3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120"/>
    </row>
    <row r="2677" spans="1:70" x14ac:dyDescent="0.3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120"/>
    </row>
    <row r="2678" spans="1:70" x14ac:dyDescent="0.3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120"/>
    </row>
    <row r="2679" spans="1:70" x14ac:dyDescent="0.3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120"/>
    </row>
    <row r="2680" spans="1:70" x14ac:dyDescent="0.3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120"/>
    </row>
    <row r="2681" spans="1:70" x14ac:dyDescent="0.3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120"/>
    </row>
    <row r="2682" spans="1:70" x14ac:dyDescent="0.3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120"/>
    </row>
    <row r="2683" spans="1:70" x14ac:dyDescent="0.3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120"/>
    </row>
    <row r="2684" spans="1:70" x14ac:dyDescent="0.3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120"/>
    </row>
    <row r="2685" spans="1:70" x14ac:dyDescent="0.3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120"/>
    </row>
    <row r="2686" spans="1:70" x14ac:dyDescent="0.3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120"/>
    </row>
    <row r="2687" spans="1:70" x14ac:dyDescent="0.3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120"/>
    </row>
    <row r="2688" spans="1:70" x14ac:dyDescent="0.3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120"/>
    </row>
    <row r="2689" spans="1:70" x14ac:dyDescent="0.3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120"/>
    </row>
    <row r="2690" spans="1:70" x14ac:dyDescent="0.3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120"/>
    </row>
    <row r="2691" spans="1:70" x14ac:dyDescent="0.3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120"/>
    </row>
    <row r="2692" spans="1:70" x14ac:dyDescent="0.3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120"/>
    </row>
    <row r="2693" spans="1:70" x14ac:dyDescent="0.3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120"/>
    </row>
    <row r="2694" spans="1:70" x14ac:dyDescent="0.3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120"/>
    </row>
    <row r="2695" spans="1:70" x14ac:dyDescent="0.3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120"/>
    </row>
    <row r="2696" spans="1:70" x14ac:dyDescent="0.3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120"/>
    </row>
    <row r="2697" spans="1:70" x14ac:dyDescent="0.3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120"/>
    </row>
    <row r="2698" spans="1:70" x14ac:dyDescent="0.3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120"/>
    </row>
    <row r="2699" spans="1:70" x14ac:dyDescent="0.3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120"/>
    </row>
    <row r="2700" spans="1:70" x14ac:dyDescent="0.3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120"/>
    </row>
    <row r="2701" spans="1:70" x14ac:dyDescent="0.3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120"/>
    </row>
    <row r="2702" spans="1:70" x14ac:dyDescent="0.3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120"/>
    </row>
    <row r="2703" spans="1:70" x14ac:dyDescent="0.3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120"/>
    </row>
    <row r="2704" spans="1:70" x14ac:dyDescent="0.3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120"/>
    </row>
    <row r="2705" spans="1:70" x14ac:dyDescent="0.3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120"/>
    </row>
    <row r="2706" spans="1:70" x14ac:dyDescent="0.3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120"/>
    </row>
    <row r="2707" spans="1:70" x14ac:dyDescent="0.3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120"/>
    </row>
    <row r="2708" spans="1:70" x14ac:dyDescent="0.3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120"/>
    </row>
    <row r="2709" spans="1:70" x14ac:dyDescent="0.3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120"/>
    </row>
    <row r="2710" spans="1:70" x14ac:dyDescent="0.3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120"/>
    </row>
    <row r="2711" spans="1:70" x14ac:dyDescent="0.3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120"/>
    </row>
    <row r="2712" spans="1:70" x14ac:dyDescent="0.3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120"/>
    </row>
    <row r="2713" spans="1:70" x14ac:dyDescent="0.3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120"/>
    </row>
    <row r="2714" spans="1:70" x14ac:dyDescent="0.3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120"/>
    </row>
    <row r="2715" spans="1:70" x14ac:dyDescent="0.3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120"/>
    </row>
    <row r="2716" spans="1:70" x14ac:dyDescent="0.3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120"/>
    </row>
    <row r="2717" spans="1:70" x14ac:dyDescent="0.3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120"/>
    </row>
    <row r="2718" spans="1:70" x14ac:dyDescent="0.3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120"/>
    </row>
    <row r="2719" spans="1:70" x14ac:dyDescent="0.3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120"/>
    </row>
    <row r="2720" spans="1:70" x14ac:dyDescent="0.3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120"/>
    </row>
    <row r="2721" spans="1:70" x14ac:dyDescent="0.3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120"/>
    </row>
    <row r="2722" spans="1:70" x14ac:dyDescent="0.3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120"/>
    </row>
    <row r="2723" spans="1:70" x14ac:dyDescent="0.3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120"/>
    </row>
    <row r="2724" spans="1:70" x14ac:dyDescent="0.3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120"/>
    </row>
    <row r="2725" spans="1:70" x14ac:dyDescent="0.3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120"/>
    </row>
    <row r="2726" spans="1:70" x14ac:dyDescent="0.3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120"/>
    </row>
    <row r="2727" spans="1:70" x14ac:dyDescent="0.3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120"/>
    </row>
    <row r="2728" spans="1:70" x14ac:dyDescent="0.3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120"/>
    </row>
    <row r="2729" spans="1:70" x14ac:dyDescent="0.3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120"/>
    </row>
    <row r="2730" spans="1:70" x14ac:dyDescent="0.3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120"/>
    </row>
    <row r="2731" spans="1:70" x14ac:dyDescent="0.3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120"/>
    </row>
    <row r="2732" spans="1:70" x14ac:dyDescent="0.3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120"/>
    </row>
    <row r="2733" spans="1:70" x14ac:dyDescent="0.3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120"/>
    </row>
    <row r="2734" spans="1:70" x14ac:dyDescent="0.3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120"/>
    </row>
    <row r="2735" spans="1:70" x14ac:dyDescent="0.3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120"/>
    </row>
    <row r="2736" spans="1:70" x14ac:dyDescent="0.3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120"/>
    </row>
    <row r="2737" spans="1:70" x14ac:dyDescent="0.3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120"/>
    </row>
    <row r="2738" spans="1:70" x14ac:dyDescent="0.3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120"/>
    </row>
    <row r="2739" spans="1:70" x14ac:dyDescent="0.3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120"/>
    </row>
    <row r="2740" spans="1:70" x14ac:dyDescent="0.3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120"/>
    </row>
    <row r="2741" spans="1:70" x14ac:dyDescent="0.3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120"/>
    </row>
    <row r="2742" spans="1:70" x14ac:dyDescent="0.3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120"/>
    </row>
    <row r="2743" spans="1:70" x14ac:dyDescent="0.3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120"/>
    </row>
    <row r="2744" spans="1:70" x14ac:dyDescent="0.3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120"/>
    </row>
    <row r="2745" spans="1:70" x14ac:dyDescent="0.3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120"/>
    </row>
    <row r="2746" spans="1:70" x14ac:dyDescent="0.3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120"/>
    </row>
    <row r="2747" spans="1:70" x14ac:dyDescent="0.3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120"/>
    </row>
    <row r="2748" spans="1:70" x14ac:dyDescent="0.3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120"/>
    </row>
    <row r="2749" spans="1:70" x14ac:dyDescent="0.3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120"/>
    </row>
    <row r="2750" spans="1:70" x14ac:dyDescent="0.3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120"/>
    </row>
    <row r="2751" spans="1:70" x14ac:dyDescent="0.3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120"/>
    </row>
    <row r="2752" spans="1:70" x14ac:dyDescent="0.3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120"/>
    </row>
    <row r="2753" spans="1:70" x14ac:dyDescent="0.3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120"/>
    </row>
    <row r="2754" spans="1:70" x14ac:dyDescent="0.3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120"/>
    </row>
    <row r="2755" spans="1:70" x14ac:dyDescent="0.3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120"/>
    </row>
    <row r="2756" spans="1:70" x14ac:dyDescent="0.3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120"/>
    </row>
    <row r="2757" spans="1:70" x14ac:dyDescent="0.3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120"/>
    </row>
    <row r="2758" spans="1:70" x14ac:dyDescent="0.3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120"/>
    </row>
    <row r="2759" spans="1:70" x14ac:dyDescent="0.3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120"/>
    </row>
    <row r="2760" spans="1:70" x14ac:dyDescent="0.3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120"/>
    </row>
    <row r="2761" spans="1:70" x14ac:dyDescent="0.3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120"/>
    </row>
    <row r="2762" spans="1:70" x14ac:dyDescent="0.3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120"/>
    </row>
    <row r="2763" spans="1:70" x14ac:dyDescent="0.3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120"/>
    </row>
    <row r="2764" spans="1:70" x14ac:dyDescent="0.3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120"/>
    </row>
    <row r="2765" spans="1:70" x14ac:dyDescent="0.3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120"/>
    </row>
    <row r="2766" spans="1:70" x14ac:dyDescent="0.3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120"/>
    </row>
    <row r="2767" spans="1:70" x14ac:dyDescent="0.3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120"/>
    </row>
    <row r="2768" spans="1:70" x14ac:dyDescent="0.3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120"/>
    </row>
    <row r="2769" spans="1:70" x14ac:dyDescent="0.3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120"/>
    </row>
    <row r="2770" spans="1:70" x14ac:dyDescent="0.3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120"/>
    </row>
    <row r="2771" spans="1:70" x14ac:dyDescent="0.3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120"/>
    </row>
    <row r="2772" spans="1:70" x14ac:dyDescent="0.3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120"/>
    </row>
    <row r="2773" spans="1:70" x14ac:dyDescent="0.3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120"/>
    </row>
    <row r="2774" spans="1:70" x14ac:dyDescent="0.3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120"/>
    </row>
    <row r="2775" spans="1:70" x14ac:dyDescent="0.3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120"/>
    </row>
    <row r="2776" spans="1:70" x14ac:dyDescent="0.3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120"/>
    </row>
    <row r="2777" spans="1:70" x14ac:dyDescent="0.3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120"/>
    </row>
    <row r="2778" spans="1:70" x14ac:dyDescent="0.3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120"/>
    </row>
    <row r="2779" spans="1:70" x14ac:dyDescent="0.3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120"/>
    </row>
    <row r="2780" spans="1:70" x14ac:dyDescent="0.3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120"/>
    </row>
    <row r="2781" spans="1:70" x14ac:dyDescent="0.3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120"/>
    </row>
    <row r="2782" spans="1:70" x14ac:dyDescent="0.3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120"/>
    </row>
    <row r="2783" spans="1:70" x14ac:dyDescent="0.3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120"/>
    </row>
    <row r="2784" spans="1:70" x14ac:dyDescent="0.3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120"/>
    </row>
    <row r="2785" spans="1:70" x14ac:dyDescent="0.3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120"/>
    </row>
    <row r="2786" spans="1:70" x14ac:dyDescent="0.3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120"/>
    </row>
    <row r="2787" spans="1:70" x14ac:dyDescent="0.3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120"/>
    </row>
    <row r="2788" spans="1:70" x14ac:dyDescent="0.3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120"/>
    </row>
    <row r="2789" spans="1:70" x14ac:dyDescent="0.3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120"/>
    </row>
    <row r="2790" spans="1:70" x14ac:dyDescent="0.3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120"/>
    </row>
    <row r="2791" spans="1:70" x14ac:dyDescent="0.3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120"/>
    </row>
    <row r="2792" spans="1:70" x14ac:dyDescent="0.3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120"/>
    </row>
    <row r="2793" spans="1:70" x14ac:dyDescent="0.3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120"/>
    </row>
    <row r="2794" spans="1:70" x14ac:dyDescent="0.3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120"/>
    </row>
    <row r="2795" spans="1:70" x14ac:dyDescent="0.3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120"/>
    </row>
    <row r="2796" spans="1:70" x14ac:dyDescent="0.3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120"/>
    </row>
    <row r="2797" spans="1:70" x14ac:dyDescent="0.3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120"/>
    </row>
    <row r="2798" spans="1:70" x14ac:dyDescent="0.3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120"/>
    </row>
    <row r="2799" spans="1:70" x14ac:dyDescent="0.3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120"/>
    </row>
    <row r="2800" spans="1:70" x14ac:dyDescent="0.3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120"/>
    </row>
    <row r="2801" spans="1:70" x14ac:dyDescent="0.3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120"/>
    </row>
    <row r="2802" spans="1:70" x14ac:dyDescent="0.3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120"/>
    </row>
    <row r="2803" spans="1:70" x14ac:dyDescent="0.3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120"/>
    </row>
    <row r="2804" spans="1:70" x14ac:dyDescent="0.3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120"/>
    </row>
    <row r="2805" spans="1:70" x14ac:dyDescent="0.3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120"/>
    </row>
    <row r="2806" spans="1:70" x14ac:dyDescent="0.3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120"/>
    </row>
    <row r="2807" spans="1:70" x14ac:dyDescent="0.3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120"/>
    </row>
    <row r="2808" spans="1:70" x14ac:dyDescent="0.3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120"/>
    </row>
    <row r="2809" spans="1:70" x14ac:dyDescent="0.3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120"/>
    </row>
    <row r="2810" spans="1:70" x14ac:dyDescent="0.3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120"/>
    </row>
    <row r="2811" spans="1:70" x14ac:dyDescent="0.3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120"/>
    </row>
    <row r="2812" spans="1:70" x14ac:dyDescent="0.3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120"/>
    </row>
    <row r="2813" spans="1:70" x14ac:dyDescent="0.3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120"/>
    </row>
    <row r="2814" spans="1:70" x14ac:dyDescent="0.3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120"/>
    </row>
    <row r="2815" spans="1:70" x14ac:dyDescent="0.3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120"/>
    </row>
    <row r="2816" spans="1:70" x14ac:dyDescent="0.3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120"/>
    </row>
    <row r="2817" spans="1:70" x14ac:dyDescent="0.3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120"/>
    </row>
    <row r="2818" spans="1:70" x14ac:dyDescent="0.3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120"/>
    </row>
    <row r="2819" spans="1:70" x14ac:dyDescent="0.3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120"/>
    </row>
    <row r="2820" spans="1:70" x14ac:dyDescent="0.3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120"/>
    </row>
    <row r="2821" spans="1:70" x14ac:dyDescent="0.3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120"/>
    </row>
    <row r="2822" spans="1:70" x14ac:dyDescent="0.3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120"/>
    </row>
    <row r="2823" spans="1:70" x14ac:dyDescent="0.3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120"/>
    </row>
    <row r="2824" spans="1:70" x14ac:dyDescent="0.3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120"/>
    </row>
    <row r="2825" spans="1:70" x14ac:dyDescent="0.3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120"/>
    </row>
    <row r="2826" spans="1:70" x14ac:dyDescent="0.3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120"/>
    </row>
    <row r="2827" spans="1:70" x14ac:dyDescent="0.3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120"/>
    </row>
    <row r="2828" spans="1:70" x14ac:dyDescent="0.3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120"/>
    </row>
    <row r="2829" spans="1:70" x14ac:dyDescent="0.3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120"/>
    </row>
    <row r="2830" spans="1:70" x14ac:dyDescent="0.3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120"/>
    </row>
    <row r="2831" spans="1:70" x14ac:dyDescent="0.3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120"/>
    </row>
    <row r="2832" spans="1:70" x14ac:dyDescent="0.3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120"/>
    </row>
    <row r="2833" spans="1:70" x14ac:dyDescent="0.3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120"/>
    </row>
    <row r="2834" spans="1:70" x14ac:dyDescent="0.3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120"/>
    </row>
    <row r="2835" spans="1:70" x14ac:dyDescent="0.3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120"/>
    </row>
    <row r="2836" spans="1:70" x14ac:dyDescent="0.3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120"/>
    </row>
    <row r="2837" spans="1:70" x14ac:dyDescent="0.3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120"/>
    </row>
    <row r="2838" spans="1:70" x14ac:dyDescent="0.3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120"/>
    </row>
    <row r="2839" spans="1:70" x14ac:dyDescent="0.3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120"/>
    </row>
    <row r="2840" spans="1:70" x14ac:dyDescent="0.3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120"/>
    </row>
    <row r="2841" spans="1:70" x14ac:dyDescent="0.3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120"/>
    </row>
    <row r="2842" spans="1:70" x14ac:dyDescent="0.3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120"/>
    </row>
    <row r="2843" spans="1:70" x14ac:dyDescent="0.3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120"/>
    </row>
    <row r="2844" spans="1:70" x14ac:dyDescent="0.3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120"/>
    </row>
    <row r="2845" spans="1:70" x14ac:dyDescent="0.3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120"/>
    </row>
    <row r="2846" spans="1:70" x14ac:dyDescent="0.3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120"/>
    </row>
    <row r="2847" spans="1:70" x14ac:dyDescent="0.3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120"/>
    </row>
    <row r="2848" spans="1:70" x14ac:dyDescent="0.3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120"/>
    </row>
    <row r="2849" spans="1:70" x14ac:dyDescent="0.3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120"/>
    </row>
    <row r="2850" spans="1:70" x14ac:dyDescent="0.3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120"/>
    </row>
    <row r="2851" spans="1:70" x14ac:dyDescent="0.3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120"/>
    </row>
    <row r="2852" spans="1:70" x14ac:dyDescent="0.3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120"/>
    </row>
    <row r="2853" spans="1:70" x14ac:dyDescent="0.3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120"/>
    </row>
    <row r="2854" spans="1:70" x14ac:dyDescent="0.3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120"/>
    </row>
    <row r="2855" spans="1:70" x14ac:dyDescent="0.3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120"/>
    </row>
    <row r="2856" spans="1:70" x14ac:dyDescent="0.3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120"/>
    </row>
    <row r="2857" spans="1:70" x14ac:dyDescent="0.3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120"/>
    </row>
    <row r="2858" spans="1:70" x14ac:dyDescent="0.3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120"/>
    </row>
    <row r="2859" spans="1:70" x14ac:dyDescent="0.3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120"/>
    </row>
    <row r="2860" spans="1:70" x14ac:dyDescent="0.3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120"/>
    </row>
    <row r="2861" spans="1:70" x14ac:dyDescent="0.3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120"/>
    </row>
    <row r="2862" spans="1:70" x14ac:dyDescent="0.3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120"/>
    </row>
    <row r="2863" spans="1:70" x14ac:dyDescent="0.3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120"/>
    </row>
    <row r="2864" spans="1:70" x14ac:dyDescent="0.3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120"/>
    </row>
    <row r="2865" spans="1:70" x14ac:dyDescent="0.3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120"/>
    </row>
    <row r="2866" spans="1:70" x14ac:dyDescent="0.3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120"/>
    </row>
    <row r="2867" spans="1:70" x14ac:dyDescent="0.3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120"/>
    </row>
    <row r="2868" spans="1:70" x14ac:dyDescent="0.3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120"/>
    </row>
    <row r="2869" spans="1:70" x14ac:dyDescent="0.3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120"/>
    </row>
    <row r="2870" spans="1:70" x14ac:dyDescent="0.3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120"/>
    </row>
    <row r="2871" spans="1:70" x14ac:dyDescent="0.3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120"/>
    </row>
    <row r="2872" spans="1:70" x14ac:dyDescent="0.3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120"/>
    </row>
    <row r="2873" spans="1:70" x14ac:dyDescent="0.3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120"/>
    </row>
    <row r="2874" spans="1:70" x14ac:dyDescent="0.3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120"/>
    </row>
    <row r="2875" spans="1:70" x14ac:dyDescent="0.3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120"/>
    </row>
    <row r="2876" spans="1:70" x14ac:dyDescent="0.3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120"/>
    </row>
    <row r="2877" spans="1:70" x14ac:dyDescent="0.3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120"/>
    </row>
    <row r="2878" spans="1:70" x14ac:dyDescent="0.3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120"/>
    </row>
    <row r="2879" spans="1:70" x14ac:dyDescent="0.3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120"/>
    </row>
    <row r="2880" spans="1:70" x14ac:dyDescent="0.3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120"/>
    </row>
    <row r="2881" spans="1:70" x14ac:dyDescent="0.3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120"/>
    </row>
    <row r="2882" spans="1:70" x14ac:dyDescent="0.3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120"/>
    </row>
    <row r="2883" spans="1:70" x14ac:dyDescent="0.3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120"/>
    </row>
    <row r="2884" spans="1:70" x14ac:dyDescent="0.3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120"/>
    </row>
    <row r="2885" spans="1:70" x14ac:dyDescent="0.3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120"/>
    </row>
    <row r="2886" spans="1:70" x14ac:dyDescent="0.3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120"/>
    </row>
    <row r="2887" spans="1:70" x14ac:dyDescent="0.3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120"/>
    </row>
    <row r="2888" spans="1:70" x14ac:dyDescent="0.3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120"/>
    </row>
    <row r="2889" spans="1:70" x14ac:dyDescent="0.3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120"/>
    </row>
    <row r="2890" spans="1:70" x14ac:dyDescent="0.3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120"/>
    </row>
    <row r="2891" spans="1:70" x14ac:dyDescent="0.3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120"/>
    </row>
    <row r="2892" spans="1:70" x14ac:dyDescent="0.3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120"/>
    </row>
    <row r="2893" spans="1:70" x14ac:dyDescent="0.3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120"/>
    </row>
    <row r="2894" spans="1:70" x14ac:dyDescent="0.3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120"/>
    </row>
    <row r="2895" spans="1:70" x14ac:dyDescent="0.3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120"/>
    </row>
    <row r="2896" spans="1:70" x14ac:dyDescent="0.3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120"/>
    </row>
    <row r="2897" spans="1:70" x14ac:dyDescent="0.3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120"/>
    </row>
    <row r="2898" spans="1:70" x14ac:dyDescent="0.3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120"/>
    </row>
    <row r="2899" spans="1:70" x14ac:dyDescent="0.3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120"/>
    </row>
    <row r="2900" spans="1:70" x14ac:dyDescent="0.3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120"/>
    </row>
    <row r="2901" spans="1:70" x14ac:dyDescent="0.3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120"/>
    </row>
    <row r="2902" spans="1:70" x14ac:dyDescent="0.3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120"/>
    </row>
    <row r="2903" spans="1:70" x14ac:dyDescent="0.3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120"/>
    </row>
    <row r="2904" spans="1:70" x14ac:dyDescent="0.3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120"/>
    </row>
    <row r="2905" spans="1:70" x14ac:dyDescent="0.3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120"/>
    </row>
    <row r="2906" spans="1:70" x14ac:dyDescent="0.3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120"/>
    </row>
    <row r="2907" spans="1:70" x14ac:dyDescent="0.3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120"/>
    </row>
    <row r="2908" spans="1:70" x14ac:dyDescent="0.3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120"/>
    </row>
    <row r="2909" spans="1:70" x14ac:dyDescent="0.3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120"/>
    </row>
    <row r="2910" spans="1:70" x14ac:dyDescent="0.3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120"/>
    </row>
    <row r="2911" spans="1:70" x14ac:dyDescent="0.3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120"/>
    </row>
    <row r="2912" spans="1:70" x14ac:dyDescent="0.3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120"/>
    </row>
    <row r="2913" spans="1:70" x14ac:dyDescent="0.3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120"/>
    </row>
    <row r="2914" spans="1:70" x14ac:dyDescent="0.3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120"/>
    </row>
    <row r="2915" spans="1:70" x14ac:dyDescent="0.3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120"/>
    </row>
    <row r="2916" spans="1:70" x14ac:dyDescent="0.3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120"/>
    </row>
    <row r="2917" spans="1:70" x14ac:dyDescent="0.3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120"/>
    </row>
    <row r="2918" spans="1:70" x14ac:dyDescent="0.3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120"/>
    </row>
    <row r="2919" spans="1:70" x14ac:dyDescent="0.3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120"/>
    </row>
    <row r="2920" spans="1:70" x14ac:dyDescent="0.3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120"/>
    </row>
    <row r="2921" spans="1:70" x14ac:dyDescent="0.3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120"/>
    </row>
    <row r="2922" spans="1:70" x14ac:dyDescent="0.3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120"/>
    </row>
    <row r="2923" spans="1:70" x14ac:dyDescent="0.3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120"/>
    </row>
    <row r="2924" spans="1:70" x14ac:dyDescent="0.3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120"/>
    </row>
    <row r="2925" spans="1:70" x14ac:dyDescent="0.3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120"/>
    </row>
    <row r="2926" spans="1:70" x14ac:dyDescent="0.3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120"/>
    </row>
    <row r="2927" spans="1:70" x14ac:dyDescent="0.3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120"/>
    </row>
    <row r="2928" spans="1:70" x14ac:dyDescent="0.3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120"/>
    </row>
    <row r="2929" spans="1:70" x14ac:dyDescent="0.3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120"/>
    </row>
    <row r="2930" spans="1:70" x14ac:dyDescent="0.3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120"/>
    </row>
    <row r="2931" spans="1:70" x14ac:dyDescent="0.3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120"/>
    </row>
    <row r="2932" spans="1:70" x14ac:dyDescent="0.3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120"/>
    </row>
    <row r="2933" spans="1:70" x14ac:dyDescent="0.3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120"/>
    </row>
    <row r="2934" spans="1:70" x14ac:dyDescent="0.3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120"/>
    </row>
    <row r="2935" spans="1:70" x14ac:dyDescent="0.3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120"/>
    </row>
    <row r="2936" spans="1:70" x14ac:dyDescent="0.3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120"/>
    </row>
    <row r="2937" spans="1:70" x14ac:dyDescent="0.3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120"/>
    </row>
    <row r="2938" spans="1:70" x14ac:dyDescent="0.3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120"/>
    </row>
    <row r="2939" spans="1:70" x14ac:dyDescent="0.3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120"/>
    </row>
    <row r="2940" spans="1:70" x14ac:dyDescent="0.3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120"/>
    </row>
    <row r="2941" spans="1:70" x14ac:dyDescent="0.3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120"/>
    </row>
    <row r="2942" spans="1:70" x14ac:dyDescent="0.3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120"/>
    </row>
    <row r="2943" spans="1:70" x14ac:dyDescent="0.3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120"/>
    </row>
    <row r="2944" spans="1:70" x14ac:dyDescent="0.3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120"/>
    </row>
    <row r="2945" spans="1:70" x14ac:dyDescent="0.3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120"/>
    </row>
    <row r="2946" spans="1:70" x14ac:dyDescent="0.3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120"/>
    </row>
    <row r="2947" spans="1:70" x14ac:dyDescent="0.3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120"/>
    </row>
    <row r="2948" spans="1:70" x14ac:dyDescent="0.3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120"/>
    </row>
    <row r="2949" spans="1:70" x14ac:dyDescent="0.3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120"/>
    </row>
    <row r="2950" spans="1:70" x14ac:dyDescent="0.3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120"/>
    </row>
    <row r="2951" spans="1:70" x14ac:dyDescent="0.3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120"/>
    </row>
    <row r="2952" spans="1:70" x14ac:dyDescent="0.3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120"/>
    </row>
    <row r="2953" spans="1:70" x14ac:dyDescent="0.3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120"/>
    </row>
    <row r="2954" spans="1:70" x14ac:dyDescent="0.3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120"/>
    </row>
    <row r="2955" spans="1:70" x14ac:dyDescent="0.3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120"/>
    </row>
    <row r="2956" spans="1:70" x14ac:dyDescent="0.3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120"/>
    </row>
    <row r="2957" spans="1:70" x14ac:dyDescent="0.3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120"/>
    </row>
    <row r="2958" spans="1:70" x14ac:dyDescent="0.3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120"/>
    </row>
    <row r="2959" spans="1:70" x14ac:dyDescent="0.3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120"/>
    </row>
    <row r="2960" spans="1:70" x14ac:dyDescent="0.3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120"/>
    </row>
    <row r="2961" spans="1:70" x14ac:dyDescent="0.3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120"/>
    </row>
    <row r="2962" spans="1:70" x14ac:dyDescent="0.3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120"/>
    </row>
    <row r="2963" spans="1:70" x14ac:dyDescent="0.3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120"/>
    </row>
    <row r="2964" spans="1:70" x14ac:dyDescent="0.3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120"/>
    </row>
    <row r="2965" spans="1:70" x14ac:dyDescent="0.3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120"/>
    </row>
    <row r="2966" spans="1:70" x14ac:dyDescent="0.3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120"/>
    </row>
    <row r="2967" spans="1:70" x14ac:dyDescent="0.3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120"/>
    </row>
    <row r="2968" spans="1:70" x14ac:dyDescent="0.3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120"/>
    </row>
    <row r="2969" spans="1:70" x14ac:dyDescent="0.3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120"/>
    </row>
    <row r="2970" spans="1:70" x14ac:dyDescent="0.3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120"/>
    </row>
    <row r="2971" spans="1:70" x14ac:dyDescent="0.3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120"/>
    </row>
    <row r="2972" spans="1:70" x14ac:dyDescent="0.3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120"/>
    </row>
    <row r="2973" spans="1:70" x14ac:dyDescent="0.3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120"/>
    </row>
    <row r="2974" spans="1:70" x14ac:dyDescent="0.3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120"/>
    </row>
    <row r="2975" spans="1:70" x14ac:dyDescent="0.3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120"/>
    </row>
    <row r="2976" spans="1:70" x14ac:dyDescent="0.3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120"/>
    </row>
    <row r="2977" spans="1:70" x14ac:dyDescent="0.3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120"/>
    </row>
    <row r="2978" spans="1:70" x14ac:dyDescent="0.3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120"/>
    </row>
    <row r="2979" spans="1:70" x14ac:dyDescent="0.3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120"/>
    </row>
    <row r="2980" spans="1:70" x14ac:dyDescent="0.3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120"/>
    </row>
    <row r="2981" spans="1:70" x14ac:dyDescent="0.3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120"/>
    </row>
    <row r="2982" spans="1:70" x14ac:dyDescent="0.3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120"/>
    </row>
    <row r="2983" spans="1:70" x14ac:dyDescent="0.3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120"/>
    </row>
    <row r="2984" spans="1:70" x14ac:dyDescent="0.3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120"/>
    </row>
    <row r="2985" spans="1:70" x14ac:dyDescent="0.3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120"/>
    </row>
    <row r="2986" spans="1:70" x14ac:dyDescent="0.3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120"/>
    </row>
    <row r="2987" spans="1:70" x14ac:dyDescent="0.3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120"/>
    </row>
    <row r="2988" spans="1:70" x14ac:dyDescent="0.3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120"/>
    </row>
    <row r="2989" spans="1:70" x14ac:dyDescent="0.3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120"/>
    </row>
    <row r="2990" spans="1:70" x14ac:dyDescent="0.3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120"/>
    </row>
    <row r="2991" spans="1:70" x14ac:dyDescent="0.3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120"/>
    </row>
    <row r="2992" spans="1:70" x14ac:dyDescent="0.3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120"/>
    </row>
    <row r="2993" spans="1:70" x14ac:dyDescent="0.3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120"/>
    </row>
    <row r="2994" spans="1:70" x14ac:dyDescent="0.3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120"/>
    </row>
    <row r="2995" spans="1:70" x14ac:dyDescent="0.3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120"/>
    </row>
    <row r="2996" spans="1:70" x14ac:dyDescent="0.3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120"/>
    </row>
    <row r="2997" spans="1:70" x14ac:dyDescent="0.3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120"/>
    </row>
    <row r="2998" spans="1:70" x14ac:dyDescent="0.3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120"/>
    </row>
    <row r="2999" spans="1:70" x14ac:dyDescent="0.3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120"/>
    </row>
    <row r="3000" spans="1:70" x14ac:dyDescent="0.3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120"/>
    </row>
    <row r="3001" spans="1:70" x14ac:dyDescent="0.3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120"/>
    </row>
    <row r="3002" spans="1:70" x14ac:dyDescent="0.3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120"/>
    </row>
    <row r="3003" spans="1:70" x14ac:dyDescent="0.3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120"/>
    </row>
    <row r="3004" spans="1:70" x14ac:dyDescent="0.3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120"/>
    </row>
    <row r="3005" spans="1:70" x14ac:dyDescent="0.3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120"/>
    </row>
    <row r="3006" spans="1:70" x14ac:dyDescent="0.3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120"/>
    </row>
    <row r="3007" spans="1:70" x14ac:dyDescent="0.3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120"/>
    </row>
    <row r="3008" spans="1:70" x14ac:dyDescent="0.3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120"/>
    </row>
    <row r="3009" spans="1:70" x14ac:dyDescent="0.3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120"/>
    </row>
    <row r="3010" spans="1:70" x14ac:dyDescent="0.3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120"/>
    </row>
    <row r="3011" spans="1:70" x14ac:dyDescent="0.3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120"/>
    </row>
    <row r="3012" spans="1:70" x14ac:dyDescent="0.3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120"/>
    </row>
    <row r="3013" spans="1:70" x14ac:dyDescent="0.3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120"/>
    </row>
    <row r="3014" spans="1:70" x14ac:dyDescent="0.3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120"/>
    </row>
    <row r="3015" spans="1:70" x14ac:dyDescent="0.3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120"/>
    </row>
    <row r="3016" spans="1:70" x14ac:dyDescent="0.3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120"/>
    </row>
    <row r="3017" spans="1:70" x14ac:dyDescent="0.3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120"/>
    </row>
    <row r="3018" spans="1:70" x14ac:dyDescent="0.3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120"/>
    </row>
    <row r="3019" spans="1:70" x14ac:dyDescent="0.3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120"/>
    </row>
    <row r="3020" spans="1:70" x14ac:dyDescent="0.3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120"/>
    </row>
    <row r="3021" spans="1:70" x14ac:dyDescent="0.3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120"/>
    </row>
    <row r="3022" spans="1:70" x14ac:dyDescent="0.3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120"/>
    </row>
    <row r="3023" spans="1:70" x14ac:dyDescent="0.3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120"/>
    </row>
    <row r="3024" spans="1:70" x14ac:dyDescent="0.3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120"/>
    </row>
    <row r="3025" spans="1:70" x14ac:dyDescent="0.3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120"/>
    </row>
    <row r="3026" spans="1:70" x14ac:dyDescent="0.3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120"/>
    </row>
    <row r="3027" spans="1:70" x14ac:dyDescent="0.3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120"/>
    </row>
    <row r="3028" spans="1:70" x14ac:dyDescent="0.3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120"/>
    </row>
    <row r="3029" spans="1:70" x14ac:dyDescent="0.3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120"/>
    </row>
    <row r="3030" spans="1:70" x14ac:dyDescent="0.3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120"/>
    </row>
    <row r="3031" spans="1:70" x14ac:dyDescent="0.3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120"/>
    </row>
    <row r="3032" spans="1:70" x14ac:dyDescent="0.3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120"/>
    </row>
    <row r="3033" spans="1:70" x14ac:dyDescent="0.3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120"/>
    </row>
    <row r="3034" spans="1:70" x14ac:dyDescent="0.3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120"/>
    </row>
    <row r="3035" spans="1:70" x14ac:dyDescent="0.3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120"/>
    </row>
    <row r="3036" spans="1:70" x14ac:dyDescent="0.3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120"/>
    </row>
    <row r="3037" spans="1:70" x14ac:dyDescent="0.3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120"/>
    </row>
    <row r="3038" spans="1:70" x14ac:dyDescent="0.3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120"/>
    </row>
    <row r="3039" spans="1:70" x14ac:dyDescent="0.3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120"/>
    </row>
    <row r="3040" spans="1:70" x14ac:dyDescent="0.3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120"/>
    </row>
    <row r="3041" spans="1:70" x14ac:dyDescent="0.3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120"/>
    </row>
    <row r="3042" spans="1:70" x14ac:dyDescent="0.3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120"/>
    </row>
    <row r="3043" spans="1:70" x14ac:dyDescent="0.3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120"/>
    </row>
    <row r="3044" spans="1:70" x14ac:dyDescent="0.3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120"/>
    </row>
    <row r="3045" spans="1:70" x14ac:dyDescent="0.3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120"/>
    </row>
    <row r="3046" spans="1:70" x14ac:dyDescent="0.3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120"/>
    </row>
    <row r="3047" spans="1:70" x14ac:dyDescent="0.3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120"/>
    </row>
    <row r="3048" spans="1:70" x14ac:dyDescent="0.3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120"/>
    </row>
    <row r="3049" spans="1:70" x14ac:dyDescent="0.3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120"/>
    </row>
    <row r="3050" spans="1:70" x14ac:dyDescent="0.3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120"/>
    </row>
    <row r="3051" spans="1:70" x14ac:dyDescent="0.3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120"/>
    </row>
    <row r="3052" spans="1:70" x14ac:dyDescent="0.3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120"/>
    </row>
    <row r="3053" spans="1:70" x14ac:dyDescent="0.3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120"/>
    </row>
    <row r="3054" spans="1:70" x14ac:dyDescent="0.3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120"/>
    </row>
    <row r="3055" spans="1:70" x14ac:dyDescent="0.3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120"/>
    </row>
    <row r="3056" spans="1:70" x14ac:dyDescent="0.3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120"/>
    </row>
    <row r="3057" spans="1:70" x14ac:dyDescent="0.3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120"/>
    </row>
    <row r="3058" spans="1:70" x14ac:dyDescent="0.3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120"/>
    </row>
    <row r="3059" spans="1:70" x14ac:dyDescent="0.3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120"/>
    </row>
    <row r="3060" spans="1:70" x14ac:dyDescent="0.3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120"/>
    </row>
    <row r="3061" spans="1:70" x14ac:dyDescent="0.3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120"/>
    </row>
    <row r="3062" spans="1:70" x14ac:dyDescent="0.3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120"/>
    </row>
    <row r="3063" spans="1:70" x14ac:dyDescent="0.3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120"/>
    </row>
    <row r="3064" spans="1:70" x14ac:dyDescent="0.3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120"/>
    </row>
    <row r="3065" spans="1:70" x14ac:dyDescent="0.3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120"/>
    </row>
    <row r="3066" spans="1:70" x14ac:dyDescent="0.3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120"/>
    </row>
    <row r="3067" spans="1:70" x14ac:dyDescent="0.3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120"/>
    </row>
    <row r="3068" spans="1:70" x14ac:dyDescent="0.3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120"/>
    </row>
    <row r="3069" spans="1:70" x14ac:dyDescent="0.3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120"/>
    </row>
    <row r="3070" spans="1:70" x14ac:dyDescent="0.3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120"/>
    </row>
    <row r="3071" spans="1:70" x14ac:dyDescent="0.3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120"/>
    </row>
    <row r="3072" spans="1:70" x14ac:dyDescent="0.3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120"/>
    </row>
    <row r="3073" spans="1:70" x14ac:dyDescent="0.3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120"/>
    </row>
    <row r="3074" spans="1:70" x14ac:dyDescent="0.3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120"/>
    </row>
    <row r="3075" spans="1:70" x14ac:dyDescent="0.3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120"/>
    </row>
    <row r="3076" spans="1:70" x14ac:dyDescent="0.3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120"/>
    </row>
    <row r="3077" spans="1:70" x14ac:dyDescent="0.3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120"/>
    </row>
    <row r="3078" spans="1:70" x14ac:dyDescent="0.3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120"/>
    </row>
    <row r="3079" spans="1:70" x14ac:dyDescent="0.3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120"/>
    </row>
    <row r="3080" spans="1:70" x14ac:dyDescent="0.3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120"/>
    </row>
    <row r="3081" spans="1:70" x14ac:dyDescent="0.3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120"/>
    </row>
    <row r="3082" spans="1:70" x14ac:dyDescent="0.3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120"/>
    </row>
    <row r="3083" spans="1:70" x14ac:dyDescent="0.3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120"/>
    </row>
    <row r="3084" spans="1:70" x14ac:dyDescent="0.3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120"/>
    </row>
    <row r="3085" spans="1:70" x14ac:dyDescent="0.3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120"/>
    </row>
    <row r="3086" spans="1:70" x14ac:dyDescent="0.3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120"/>
    </row>
    <row r="3087" spans="1:70" x14ac:dyDescent="0.3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120"/>
    </row>
    <row r="3088" spans="1:70" x14ac:dyDescent="0.3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120"/>
    </row>
    <row r="3089" spans="1:70" x14ac:dyDescent="0.3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120"/>
    </row>
    <row r="3090" spans="1:70" x14ac:dyDescent="0.3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120"/>
    </row>
    <row r="3091" spans="1:70" x14ac:dyDescent="0.3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120"/>
    </row>
    <row r="3092" spans="1:70" x14ac:dyDescent="0.3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120"/>
    </row>
    <row r="3093" spans="1:70" x14ac:dyDescent="0.3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120"/>
    </row>
    <row r="3094" spans="1:70" x14ac:dyDescent="0.3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120"/>
    </row>
    <row r="3095" spans="1:70" x14ac:dyDescent="0.3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120"/>
    </row>
    <row r="3096" spans="1:70" x14ac:dyDescent="0.3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120"/>
    </row>
    <row r="3097" spans="1:70" x14ac:dyDescent="0.3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120"/>
    </row>
    <row r="3098" spans="1:70" x14ac:dyDescent="0.3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120"/>
    </row>
    <row r="3099" spans="1:70" x14ac:dyDescent="0.3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120"/>
    </row>
    <row r="3100" spans="1:70" x14ac:dyDescent="0.3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120"/>
    </row>
    <row r="3101" spans="1:70" x14ac:dyDescent="0.3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120"/>
    </row>
    <row r="3102" spans="1:70" x14ac:dyDescent="0.3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120"/>
    </row>
    <row r="3103" spans="1:70" x14ac:dyDescent="0.3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120"/>
    </row>
    <row r="3104" spans="1:70" x14ac:dyDescent="0.3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120"/>
    </row>
    <row r="3105" spans="1:70" x14ac:dyDescent="0.3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120"/>
    </row>
    <row r="3106" spans="1:70" x14ac:dyDescent="0.3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120"/>
    </row>
    <row r="3107" spans="1:70" x14ac:dyDescent="0.3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120"/>
    </row>
    <row r="3108" spans="1:70" x14ac:dyDescent="0.3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120"/>
    </row>
    <row r="3109" spans="1:70" x14ac:dyDescent="0.3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120"/>
    </row>
    <row r="3110" spans="1:70" x14ac:dyDescent="0.3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120"/>
    </row>
    <row r="3111" spans="1:70" x14ac:dyDescent="0.3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120"/>
    </row>
    <row r="3112" spans="1:70" x14ac:dyDescent="0.3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120"/>
    </row>
    <row r="3113" spans="1:70" x14ac:dyDescent="0.3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120"/>
    </row>
    <row r="3114" spans="1:70" x14ac:dyDescent="0.3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120"/>
    </row>
    <row r="3115" spans="1:70" x14ac:dyDescent="0.3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120"/>
    </row>
    <row r="3116" spans="1:70" x14ac:dyDescent="0.3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120"/>
    </row>
    <row r="3117" spans="1:70" x14ac:dyDescent="0.3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120"/>
    </row>
    <row r="3118" spans="1:70" x14ac:dyDescent="0.3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120"/>
    </row>
    <row r="3119" spans="1:70" x14ac:dyDescent="0.3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120"/>
    </row>
    <row r="3120" spans="1:70" x14ac:dyDescent="0.3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120"/>
    </row>
    <row r="3121" spans="1:70" x14ac:dyDescent="0.3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120"/>
    </row>
    <row r="3122" spans="1:70" x14ac:dyDescent="0.3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120"/>
    </row>
    <row r="3123" spans="1:70" x14ac:dyDescent="0.3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120"/>
    </row>
    <row r="3124" spans="1:70" x14ac:dyDescent="0.3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120"/>
    </row>
    <row r="3125" spans="1:70" x14ac:dyDescent="0.3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120"/>
    </row>
    <row r="3126" spans="1:70" x14ac:dyDescent="0.3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120"/>
    </row>
    <row r="3127" spans="1:70" x14ac:dyDescent="0.3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120"/>
    </row>
    <row r="3128" spans="1:70" x14ac:dyDescent="0.3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120"/>
    </row>
    <row r="3129" spans="1:70" x14ac:dyDescent="0.3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120"/>
    </row>
    <row r="3130" spans="1:70" x14ac:dyDescent="0.3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120"/>
    </row>
    <row r="3131" spans="1:70" x14ac:dyDescent="0.3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120"/>
    </row>
    <row r="3132" spans="1:70" x14ac:dyDescent="0.3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120"/>
    </row>
    <row r="3133" spans="1:70" x14ac:dyDescent="0.3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120"/>
    </row>
    <row r="3134" spans="1:70" x14ac:dyDescent="0.3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120"/>
    </row>
    <row r="3135" spans="1:70" x14ac:dyDescent="0.3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120"/>
    </row>
    <row r="3136" spans="1:70" x14ac:dyDescent="0.3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120"/>
    </row>
    <row r="3137" spans="1:70" x14ac:dyDescent="0.3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120"/>
    </row>
    <row r="3138" spans="1:70" x14ac:dyDescent="0.3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120"/>
    </row>
    <row r="3139" spans="1:70" x14ac:dyDescent="0.3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120"/>
    </row>
    <row r="3140" spans="1:70" x14ac:dyDescent="0.3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120"/>
    </row>
    <row r="3141" spans="1:70" x14ac:dyDescent="0.3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120"/>
    </row>
    <row r="3142" spans="1:70" x14ac:dyDescent="0.3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120"/>
    </row>
    <row r="3143" spans="1:70" x14ac:dyDescent="0.3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120"/>
    </row>
    <row r="3144" spans="1:70" x14ac:dyDescent="0.3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120"/>
    </row>
    <row r="3145" spans="1:70" x14ac:dyDescent="0.3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120"/>
    </row>
    <row r="3146" spans="1:70" x14ac:dyDescent="0.3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120"/>
    </row>
    <row r="3147" spans="1:70" x14ac:dyDescent="0.3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120"/>
    </row>
    <row r="3148" spans="1:70" x14ac:dyDescent="0.3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120"/>
    </row>
    <row r="3149" spans="1:70" x14ac:dyDescent="0.3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120"/>
    </row>
    <row r="3150" spans="1:70" x14ac:dyDescent="0.3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120"/>
    </row>
    <row r="3151" spans="1:70" x14ac:dyDescent="0.3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120"/>
    </row>
    <row r="3152" spans="1:70" x14ac:dyDescent="0.3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120"/>
    </row>
    <row r="3153" spans="1:70" x14ac:dyDescent="0.3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120"/>
    </row>
    <row r="3154" spans="1:70" x14ac:dyDescent="0.3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120"/>
    </row>
    <row r="3155" spans="1:70" x14ac:dyDescent="0.3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120"/>
    </row>
    <row r="3156" spans="1:70" x14ac:dyDescent="0.3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120"/>
    </row>
    <row r="3157" spans="1:70" x14ac:dyDescent="0.3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120"/>
    </row>
    <row r="3158" spans="1:70" x14ac:dyDescent="0.3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120"/>
    </row>
    <row r="3159" spans="1:70" x14ac:dyDescent="0.3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120"/>
    </row>
    <row r="3160" spans="1:70" x14ac:dyDescent="0.3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120"/>
    </row>
    <row r="3161" spans="1:70" x14ac:dyDescent="0.3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120"/>
    </row>
    <row r="3162" spans="1:70" x14ac:dyDescent="0.3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120"/>
    </row>
    <row r="3163" spans="1:70" x14ac:dyDescent="0.3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120"/>
    </row>
    <row r="3164" spans="1:70" x14ac:dyDescent="0.3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120"/>
    </row>
    <row r="3165" spans="1:70" x14ac:dyDescent="0.3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120"/>
    </row>
    <row r="3166" spans="1:70" x14ac:dyDescent="0.3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120"/>
    </row>
    <row r="3167" spans="1:70" x14ac:dyDescent="0.3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120"/>
    </row>
    <row r="3168" spans="1:70" x14ac:dyDescent="0.3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120"/>
    </row>
    <row r="3169" spans="1:70" x14ac:dyDescent="0.3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120"/>
    </row>
    <row r="3170" spans="1:70" x14ac:dyDescent="0.3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120"/>
    </row>
    <row r="3171" spans="1:70" x14ac:dyDescent="0.3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120"/>
    </row>
    <row r="3172" spans="1:70" x14ac:dyDescent="0.3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120"/>
    </row>
    <row r="3173" spans="1:70" x14ac:dyDescent="0.3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120"/>
    </row>
    <row r="3174" spans="1:70" x14ac:dyDescent="0.3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120"/>
    </row>
    <row r="3175" spans="1:70" x14ac:dyDescent="0.3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120"/>
    </row>
    <row r="3176" spans="1:70" x14ac:dyDescent="0.3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120"/>
    </row>
    <row r="3177" spans="1:70" x14ac:dyDescent="0.3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120"/>
    </row>
    <row r="3178" spans="1:70" x14ac:dyDescent="0.3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120"/>
    </row>
    <row r="3179" spans="1:70" x14ac:dyDescent="0.3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120"/>
    </row>
    <row r="3180" spans="1:70" x14ac:dyDescent="0.3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120"/>
    </row>
    <row r="3181" spans="1:70" x14ac:dyDescent="0.3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120"/>
    </row>
    <row r="3182" spans="1:70" x14ac:dyDescent="0.3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120"/>
    </row>
    <row r="3183" spans="1:70" x14ac:dyDescent="0.3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120"/>
    </row>
    <row r="3184" spans="1:70" x14ac:dyDescent="0.3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120"/>
    </row>
    <row r="3185" spans="1:70" x14ac:dyDescent="0.3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120"/>
    </row>
    <row r="3186" spans="1:70" x14ac:dyDescent="0.3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120"/>
    </row>
    <row r="3187" spans="1:70" x14ac:dyDescent="0.3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120"/>
    </row>
    <row r="3188" spans="1:70" x14ac:dyDescent="0.3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120"/>
    </row>
    <row r="3189" spans="1:70" x14ac:dyDescent="0.3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120"/>
    </row>
    <row r="3190" spans="1:70" x14ac:dyDescent="0.3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120"/>
    </row>
    <row r="3191" spans="1:70" x14ac:dyDescent="0.3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120"/>
    </row>
    <row r="3192" spans="1:70" x14ac:dyDescent="0.3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120"/>
    </row>
    <row r="3193" spans="1:70" x14ac:dyDescent="0.3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120"/>
    </row>
    <row r="3194" spans="1:70" x14ac:dyDescent="0.3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120"/>
    </row>
    <row r="3195" spans="1:70" x14ac:dyDescent="0.3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120"/>
    </row>
    <row r="3196" spans="1:70" x14ac:dyDescent="0.3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120"/>
    </row>
    <row r="3197" spans="1:70" x14ac:dyDescent="0.3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120"/>
    </row>
    <row r="3198" spans="1:70" x14ac:dyDescent="0.3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120"/>
    </row>
    <row r="3199" spans="1:70" x14ac:dyDescent="0.3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120"/>
    </row>
    <row r="3200" spans="1:70" x14ac:dyDescent="0.3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120"/>
    </row>
    <row r="3201" spans="1:70" x14ac:dyDescent="0.3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120"/>
    </row>
    <row r="3202" spans="1:70" x14ac:dyDescent="0.3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120"/>
    </row>
    <row r="3203" spans="1:70" x14ac:dyDescent="0.3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120"/>
    </row>
    <row r="3204" spans="1:70" x14ac:dyDescent="0.3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120"/>
    </row>
    <row r="3205" spans="1:70" x14ac:dyDescent="0.3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120"/>
    </row>
    <row r="3206" spans="1:70" x14ac:dyDescent="0.3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120"/>
    </row>
    <row r="3207" spans="1:70" x14ac:dyDescent="0.3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120"/>
    </row>
    <row r="3208" spans="1:70" x14ac:dyDescent="0.3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120"/>
    </row>
    <row r="3209" spans="1:70" x14ac:dyDescent="0.3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120"/>
    </row>
    <row r="3210" spans="1:70" x14ac:dyDescent="0.3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120"/>
    </row>
    <row r="3211" spans="1:70" x14ac:dyDescent="0.3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120"/>
    </row>
    <row r="3212" spans="1:70" x14ac:dyDescent="0.3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120"/>
    </row>
    <row r="3213" spans="1:70" x14ac:dyDescent="0.3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120"/>
    </row>
    <row r="3214" spans="1:70" x14ac:dyDescent="0.3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120"/>
    </row>
    <row r="3215" spans="1:70" x14ac:dyDescent="0.3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120"/>
    </row>
    <row r="3216" spans="1:70" x14ac:dyDescent="0.3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120"/>
    </row>
    <row r="3217" spans="1:70" x14ac:dyDescent="0.3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120"/>
    </row>
    <row r="3218" spans="1:70" x14ac:dyDescent="0.3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120"/>
    </row>
    <row r="3219" spans="1:70" x14ac:dyDescent="0.3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120"/>
    </row>
    <row r="3220" spans="1:70" x14ac:dyDescent="0.3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120"/>
    </row>
    <row r="3221" spans="1:70" x14ac:dyDescent="0.3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120"/>
    </row>
    <row r="3222" spans="1:70" x14ac:dyDescent="0.3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120"/>
    </row>
    <row r="3223" spans="1:70" x14ac:dyDescent="0.3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120"/>
    </row>
    <row r="3224" spans="1:70" x14ac:dyDescent="0.3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120"/>
    </row>
    <row r="3225" spans="1:70" x14ac:dyDescent="0.3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120"/>
    </row>
    <row r="3226" spans="1:70" x14ac:dyDescent="0.3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120"/>
    </row>
    <row r="3227" spans="1:70" x14ac:dyDescent="0.3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120"/>
    </row>
    <row r="3228" spans="1:70" x14ac:dyDescent="0.3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120"/>
    </row>
    <row r="3229" spans="1:70" x14ac:dyDescent="0.3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120"/>
    </row>
    <row r="3230" spans="1:70" x14ac:dyDescent="0.3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120"/>
    </row>
    <row r="3231" spans="1:70" x14ac:dyDescent="0.3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120"/>
    </row>
    <row r="3232" spans="1:70" x14ac:dyDescent="0.3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120"/>
    </row>
    <row r="3233" spans="1:70" x14ac:dyDescent="0.3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120"/>
    </row>
    <row r="3234" spans="1:70" x14ac:dyDescent="0.3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120"/>
    </row>
    <row r="3235" spans="1:70" x14ac:dyDescent="0.3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120"/>
    </row>
    <row r="3236" spans="1:70" x14ac:dyDescent="0.3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120"/>
    </row>
    <row r="3237" spans="1:70" x14ac:dyDescent="0.3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120"/>
    </row>
    <row r="3238" spans="1:70" x14ac:dyDescent="0.3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120"/>
    </row>
    <row r="3239" spans="1:70" x14ac:dyDescent="0.3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120"/>
    </row>
    <row r="3240" spans="1:70" x14ac:dyDescent="0.3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120"/>
    </row>
    <row r="3241" spans="1:70" x14ac:dyDescent="0.3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120"/>
    </row>
    <row r="3242" spans="1:70" x14ac:dyDescent="0.3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120"/>
    </row>
    <row r="3243" spans="1:70" x14ac:dyDescent="0.3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120"/>
    </row>
    <row r="3244" spans="1:70" x14ac:dyDescent="0.3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120"/>
    </row>
    <row r="3245" spans="1:70" x14ac:dyDescent="0.3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120"/>
    </row>
    <row r="3246" spans="1:70" x14ac:dyDescent="0.3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120"/>
    </row>
    <row r="3247" spans="1:70" x14ac:dyDescent="0.3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120"/>
    </row>
    <row r="3248" spans="1:70" x14ac:dyDescent="0.3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120"/>
    </row>
    <row r="3249" spans="1:70" x14ac:dyDescent="0.3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120"/>
    </row>
    <row r="3250" spans="1:70" x14ac:dyDescent="0.3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120"/>
    </row>
    <row r="3251" spans="1:70" x14ac:dyDescent="0.3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120"/>
    </row>
    <row r="3252" spans="1:70" x14ac:dyDescent="0.3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120"/>
    </row>
    <row r="3253" spans="1:70" x14ac:dyDescent="0.3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120"/>
    </row>
    <row r="3254" spans="1:70" x14ac:dyDescent="0.3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120"/>
    </row>
    <row r="3255" spans="1:70" x14ac:dyDescent="0.3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120"/>
    </row>
    <row r="3256" spans="1:70" x14ac:dyDescent="0.3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120"/>
    </row>
    <row r="3257" spans="1:70" x14ac:dyDescent="0.3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120"/>
    </row>
    <row r="3258" spans="1:70" x14ac:dyDescent="0.3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120"/>
    </row>
    <row r="3259" spans="1:70" x14ac:dyDescent="0.3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120"/>
    </row>
    <row r="3260" spans="1:70" x14ac:dyDescent="0.3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120"/>
    </row>
    <row r="3261" spans="1:70" x14ac:dyDescent="0.3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120"/>
    </row>
    <row r="3262" spans="1:70" x14ac:dyDescent="0.3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120"/>
    </row>
    <row r="3263" spans="1:70" x14ac:dyDescent="0.3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120"/>
    </row>
    <row r="3264" spans="1:70" x14ac:dyDescent="0.3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120"/>
    </row>
    <row r="3265" spans="1:70" x14ac:dyDescent="0.3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120"/>
    </row>
    <row r="3266" spans="1:70" x14ac:dyDescent="0.3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120"/>
    </row>
    <row r="3267" spans="1:70" x14ac:dyDescent="0.3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120"/>
    </row>
    <row r="3268" spans="1:70" x14ac:dyDescent="0.3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120"/>
    </row>
    <row r="3269" spans="1:70" x14ac:dyDescent="0.3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120"/>
    </row>
    <row r="3270" spans="1:70" x14ac:dyDescent="0.3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120"/>
    </row>
    <row r="3271" spans="1:70" x14ac:dyDescent="0.3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120"/>
    </row>
    <row r="3272" spans="1:70" x14ac:dyDescent="0.3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120"/>
    </row>
    <row r="3273" spans="1:70" x14ac:dyDescent="0.3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120"/>
    </row>
    <row r="3274" spans="1:70" x14ac:dyDescent="0.3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120"/>
    </row>
    <row r="3275" spans="1:70" x14ac:dyDescent="0.3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120"/>
    </row>
    <row r="3276" spans="1:70" x14ac:dyDescent="0.3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120"/>
    </row>
    <row r="3277" spans="1:70" x14ac:dyDescent="0.3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120"/>
    </row>
    <row r="3278" spans="1:70" x14ac:dyDescent="0.3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120"/>
    </row>
    <row r="3279" spans="1:70" x14ac:dyDescent="0.3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120"/>
    </row>
    <row r="3280" spans="1:70" x14ac:dyDescent="0.3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120"/>
    </row>
    <row r="3281" spans="1:70" x14ac:dyDescent="0.3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120"/>
    </row>
    <row r="3282" spans="1:70" x14ac:dyDescent="0.3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120"/>
    </row>
    <row r="3283" spans="1:70" x14ac:dyDescent="0.3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120"/>
    </row>
    <row r="3284" spans="1:70" x14ac:dyDescent="0.3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120"/>
    </row>
    <row r="3285" spans="1:70" x14ac:dyDescent="0.3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120"/>
    </row>
    <row r="3286" spans="1:70" x14ac:dyDescent="0.3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120"/>
    </row>
    <row r="3287" spans="1:70" x14ac:dyDescent="0.3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120"/>
    </row>
    <row r="3288" spans="1:70" x14ac:dyDescent="0.3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120"/>
    </row>
    <row r="3289" spans="1:70" x14ac:dyDescent="0.3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120"/>
    </row>
    <row r="3290" spans="1:70" x14ac:dyDescent="0.3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120"/>
    </row>
    <row r="3291" spans="1:70" x14ac:dyDescent="0.3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120"/>
    </row>
    <row r="3292" spans="1:70" x14ac:dyDescent="0.3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120"/>
    </row>
    <row r="3293" spans="1:70" x14ac:dyDescent="0.3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120"/>
    </row>
    <row r="3294" spans="1:70" x14ac:dyDescent="0.3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120"/>
    </row>
    <row r="3295" spans="1:70" x14ac:dyDescent="0.3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120"/>
    </row>
    <row r="3296" spans="1:70" x14ac:dyDescent="0.3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120"/>
    </row>
    <row r="3297" spans="1:70" x14ac:dyDescent="0.3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120"/>
    </row>
    <row r="3298" spans="1:70" x14ac:dyDescent="0.3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120"/>
    </row>
    <row r="3299" spans="1:70" x14ac:dyDescent="0.3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120"/>
    </row>
    <row r="3300" spans="1:70" x14ac:dyDescent="0.3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120"/>
    </row>
    <row r="3301" spans="1:70" x14ac:dyDescent="0.3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120"/>
    </row>
    <row r="3302" spans="1:70" x14ac:dyDescent="0.3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120"/>
    </row>
    <row r="3303" spans="1:70" x14ac:dyDescent="0.3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120"/>
    </row>
    <row r="3304" spans="1:70" x14ac:dyDescent="0.3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120"/>
    </row>
    <row r="3305" spans="1:70" x14ac:dyDescent="0.3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120"/>
    </row>
    <row r="3306" spans="1:70" x14ac:dyDescent="0.3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120"/>
    </row>
    <row r="3307" spans="1:70" x14ac:dyDescent="0.3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120"/>
    </row>
    <row r="3308" spans="1:70" x14ac:dyDescent="0.3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120"/>
    </row>
    <row r="3309" spans="1:70" x14ac:dyDescent="0.3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120"/>
    </row>
    <row r="3310" spans="1:70" x14ac:dyDescent="0.3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120"/>
    </row>
    <row r="3311" spans="1:70" x14ac:dyDescent="0.3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120"/>
    </row>
    <row r="3312" spans="1:70" x14ac:dyDescent="0.3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120"/>
    </row>
    <row r="3313" spans="1:70" x14ac:dyDescent="0.3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120"/>
    </row>
    <row r="3314" spans="1:70" x14ac:dyDescent="0.3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120"/>
    </row>
    <row r="3315" spans="1:70" x14ac:dyDescent="0.3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120"/>
    </row>
    <row r="3316" spans="1:70" x14ac:dyDescent="0.3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120"/>
    </row>
    <row r="3317" spans="1:70" x14ac:dyDescent="0.3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120"/>
    </row>
    <row r="3318" spans="1:70" x14ac:dyDescent="0.3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120"/>
    </row>
    <row r="3319" spans="1:70" x14ac:dyDescent="0.3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120"/>
    </row>
    <row r="3320" spans="1:70" x14ac:dyDescent="0.3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120"/>
    </row>
    <row r="3321" spans="1:70" x14ac:dyDescent="0.3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120"/>
    </row>
    <row r="3322" spans="1:70" x14ac:dyDescent="0.3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120"/>
    </row>
    <row r="3323" spans="1:70" x14ac:dyDescent="0.3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120"/>
    </row>
    <row r="3324" spans="1:70" x14ac:dyDescent="0.3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120"/>
    </row>
    <row r="3325" spans="1:70" x14ac:dyDescent="0.3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120"/>
    </row>
    <row r="3326" spans="1:70" x14ac:dyDescent="0.3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120"/>
    </row>
    <row r="3327" spans="1:70" x14ac:dyDescent="0.3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120"/>
    </row>
    <row r="3328" spans="1:70" x14ac:dyDescent="0.3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120"/>
    </row>
    <row r="3329" spans="1:70" x14ac:dyDescent="0.3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120"/>
    </row>
    <row r="3330" spans="1:70" x14ac:dyDescent="0.3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120"/>
    </row>
    <row r="3331" spans="1:70" x14ac:dyDescent="0.3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120"/>
    </row>
    <row r="3332" spans="1:70" x14ac:dyDescent="0.3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120"/>
    </row>
    <row r="3333" spans="1:70" x14ac:dyDescent="0.3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120"/>
    </row>
    <row r="3334" spans="1:70" x14ac:dyDescent="0.3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120"/>
    </row>
    <row r="3335" spans="1:70" x14ac:dyDescent="0.3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120"/>
    </row>
    <row r="3336" spans="1:70" x14ac:dyDescent="0.3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120"/>
    </row>
    <row r="3337" spans="1:70" x14ac:dyDescent="0.3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120"/>
    </row>
    <row r="3338" spans="1:70" x14ac:dyDescent="0.3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120"/>
    </row>
    <row r="3339" spans="1:70" x14ac:dyDescent="0.3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120"/>
    </row>
    <row r="3340" spans="1:70" x14ac:dyDescent="0.3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120"/>
    </row>
    <row r="3341" spans="1:70" x14ac:dyDescent="0.3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120"/>
    </row>
    <row r="3342" spans="1:70" x14ac:dyDescent="0.3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120"/>
    </row>
    <row r="3343" spans="1:70" x14ac:dyDescent="0.3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120"/>
    </row>
    <row r="3344" spans="1:70" x14ac:dyDescent="0.3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120"/>
    </row>
    <row r="3345" spans="1:70" x14ac:dyDescent="0.3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120"/>
    </row>
    <row r="3346" spans="1:70" x14ac:dyDescent="0.3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120"/>
    </row>
    <row r="3347" spans="1:70" x14ac:dyDescent="0.3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120"/>
    </row>
    <row r="3348" spans="1:70" x14ac:dyDescent="0.3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120"/>
    </row>
    <row r="3349" spans="1:70" x14ac:dyDescent="0.3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120"/>
    </row>
    <row r="3350" spans="1:70" x14ac:dyDescent="0.3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120"/>
    </row>
    <row r="3351" spans="1:70" x14ac:dyDescent="0.3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120"/>
    </row>
    <row r="3352" spans="1:70" x14ac:dyDescent="0.3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120"/>
    </row>
    <row r="3353" spans="1:70" x14ac:dyDescent="0.3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120"/>
    </row>
    <row r="3354" spans="1:70" x14ac:dyDescent="0.3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120"/>
    </row>
    <row r="3355" spans="1:70" x14ac:dyDescent="0.3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120"/>
    </row>
    <row r="3356" spans="1:70" x14ac:dyDescent="0.3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120"/>
    </row>
    <row r="3357" spans="1:70" x14ac:dyDescent="0.3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120"/>
    </row>
    <row r="3358" spans="1:70" x14ac:dyDescent="0.3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120"/>
    </row>
    <row r="3359" spans="1:70" x14ac:dyDescent="0.3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120"/>
    </row>
    <row r="3360" spans="1:70" x14ac:dyDescent="0.3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120"/>
    </row>
    <row r="3361" spans="1:70" x14ac:dyDescent="0.3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120"/>
    </row>
    <row r="3362" spans="1:70" x14ac:dyDescent="0.3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120"/>
    </row>
    <row r="3363" spans="1:70" x14ac:dyDescent="0.3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120"/>
    </row>
    <row r="3364" spans="1:70" x14ac:dyDescent="0.3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120"/>
    </row>
    <row r="3365" spans="1:70" x14ac:dyDescent="0.3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120"/>
    </row>
    <row r="3366" spans="1:70" x14ac:dyDescent="0.3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120"/>
    </row>
    <row r="3367" spans="1:70" x14ac:dyDescent="0.3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120"/>
    </row>
    <row r="3368" spans="1:70" x14ac:dyDescent="0.3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120"/>
    </row>
    <row r="3369" spans="1:70" x14ac:dyDescent="0.3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120"/>
    </row>
    <row r="3370" spans="1:70" x14ac:dyDescent="0.3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120"/>
    </row>
    <row r="3371" spans="1:70" x14ac:dyDescent="0.3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120"/>
    </row>
    <row r="3372" spans="1:70" x14ac:dyDescent="0.3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120"/>
    </row>
    <row r="3373" spans="1:70" x14ac:dyDescent="0.3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120"/>
    </row>
    <row r="3374" spans="1:70" x14ac:dyDescent="0.3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120"/>
    </row>
    <row r="3375" spans="1:70" x14ac:dyDescent="0.3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120"/>
    </row>
    <row r="3376" spans="1:70" x14ac:dyDescent="0.3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120"/>
    </row>
    <row r="3377" spans="1:70" x14ac:dyDescent="0.3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120"/>
    </row>
    <row r="3378" spans="1:70" x14ac:dyDescent="0.3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120"/>
    </row>
    <row r="3379" spans="1:70" x14ac:dyDescent="0.3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120"/>
    </row>
    <row r="3380" spans="1:70" x14ac:dyDescent="0.3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120"/>
    </row>
    <row r="3381" spans="1:70" x14ac:dyDescent="0.3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120"/>
    </row>
    <row r="3382" spans="1:70" x14ac:dyDescent="0.3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120"/>
    </row>
    <row r="3383" spans="1:70" x14ac:dyDescent="0.3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120"/>
    </row>
    <row r="3384" spans="1:70" x14ac:dyDescent="0.3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120"/>
    </row>
    <row r="3385" spans="1:70" x14ac:dyDescent="0.3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120"/>
    </row>
    <row r="3386" spans="1:70" x14ac:dyDescent="0.3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120"/>
    </row>
    <row r="3387" spans="1:70" x14ac:dyDescent="0.3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120"/>
    </row>
    <row r="3388" spans="1:70" x14ac:dyDescent="0.3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120"/>
    </row>
    <row r="3389" spans="1:70" x14ac:dyDescent="0.3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120"/>
    </row>
    <row r="3390" spans="1:70" x14ac:dyDescent="0.3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120"/>
    </row>
    <row r="3391" spans="1:70" x14ac:dyDescent="0.3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120"/>
    </row>
    <row r="3392" spans="1:70" x14ac:dyDescent="0.3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120"/>
    </row>
    <row r="3393" spans="1:70" x14ac:dyDescent="0.3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120"/>
    </row>
    <row r="3394" spans="1:70" x14ac:dyDescent="0.3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120"/>
    </row>
    <row r="3395" spans="1:70" x14ac:dyDescent="0.3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120"/>
    </row>
    <row r="3396" spans="1:70" x14ac:dyDescent="0.3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120"/>
    </row>
    <row r="3397" spans="1:70" x14ac:dyDescent="0.3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120"/>
    </row>
    <row r="3398" spans="1:70" x14ac:dyDescent="0.3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120"/>
    </row>
    <row r="3399" spans="1:70" x14ac:dyDescent="0.3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120"/>
    </row>
    <row r="3400" spans="1:70" x14ac:dyDescent="0.3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120"/>
    </row>
    <row r="3401" spans="1:70" x14ac:dyDescent="0.3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120"/>
    </row>
    <row r="3402" spans="1:70" x14ac:dyDescent="0.3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120"/>
    </row>
    <row r="3403" spans="1:70" x14ac:dyDescent="0.3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120"/>
    </row>
    <row r="3404" spans="1:70" x14ac:dyDescent="0.3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120"/>
    </row>
    <row r="3405" spans="1:70" x14ac:dyDescent="0.3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120"/>
    </row>
    <row r="3406" spans="1:70" x14ac:dyDescent="0.3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120"/>
    </row>
    <row r="3407" spans="1:70" x14ac:dyDescent="0.3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120"/>
    </row>
    <row r="3408" spans="1:70" x14ac:dyDescent="0.3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120"/>
    </row>
    <row r="3409" spans="1:70" x14ac:dyDescent="0.3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120"/>
    </row>
    <row r="3410" spans="1:70" x14ac:dyDescent="0.3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120"/>
    </row>
    <row r="3411" spans="1:70" x14ac:dyDescent="0.3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120"/>
    </row>
    <row r="3412" spans="1:70" x14ac:dyDescent="0.3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120"/>
    </row>
    <row r="3413" spans="1:70" x14ac:dyDescent="0.3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120"/>
    </row>
    <row r="3414" spans="1:70" x14ac:dyDescent="0.3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120"/>
    </row>
    <row r="3415" spans="1:70" x14ac:dyDescent="0.3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120"/>
    </row>
    <row r="3416" spans="1:70" x14ac:dyDescent="0.3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120"/>
    </row>
    <row r="3417" spans="1:70" x14ac:dyDescent="0.3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120"/>
    </row>
    <row r="3418" spans="1:70" x14ac:dyDescent="0.3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120"/>
    </row>
    <row r="3419" spans="1:70" x14ac:dyDescent="0.3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120"/>
    </row>
    <row r="3420" spans="1:70" x14ac:dyDescent="0.3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120"/>
    </row>
    <row r="3421" spans="1:70" x14ac:dyDescent="0.3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120"/>
    </row>
    <row r="3422" spans="1:70" x14ac:dyDescent="0.3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120"/>
    </row>
    <row r="3423" spans="1:70" x14ac:dyDescent="0.3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120"/>
    </row>
    <row r="3424" spans="1:70" x14ac:dyDescent="0.3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120"/>
    </row>
    <row r="3425" spans="1:70" x14ac:dyDescent="0.3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120"/>
    </row>
    <row r="3426" spans="1:70" x14ac:dyDescent="0.3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120"/>
    </row>
    <row r="3427" spans="1:70" x14ac:dyDescent="0.3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120"/>
    </row>
    <row r="3428" spans="1:70" x14ac:dyDescent="0.3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120"/>
    </row>
    <row r="3429" spans="1:70" x14ac:dyDescent="0.3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120"/>
    </row>
    <row r="3430" spans="1:70" x14ac:dyDescent="0.3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120"/>
    </row>
    <row r="3431" spans="1:70" x14ac:dyDescent="0.3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120"/>
    </row>
    <row r="3432" spans="1:70" x14ac:dyDescent="0.3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120"/>
    </row>
    <row r="3433" spans="1:70" x14ac:dyDescent="0.3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120"/>
    </row>
    <row r="3434" spans="1:70" x14ac:dyDescent="0.3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120"/>
    </row>
    <row r="3435" spans="1:70" x14ac:dyDescent="0.3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120"/>
    </row>
    <row r="3436" spans="1:70" x14ac:dyDescent="0.3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120"/>
    </row>
    <row r="3437" spans="1:70" x14ac:dyDescent="0.3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120"/>
    </row>
    <row r="3438" spans="1:70" x14ac:dyDescent="0.3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120"/>
    </row>
    <row r="3439" spans="1:70" x14ac:dyDescent="0.3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120"/>
    </row>
    <row r="3440" spans="1:70" x14ac:dyDescent="0.3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120"/>
    </row>
    <row r="3441" spans="1:70" x14ac:dyDescent="0.3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120"/>
    </row>
    <row r="3442" spans="1:70" x14ac:dyDescent="0.3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120"/>
    </row>
    <row r="3443" spans="1:70" x14ac:dyDescent="0.3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120"/>
    </row>
    <row r="3444" spans="1:70" x14ac:dyDescent="0.3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120"/>
    </row>
    <row r="3445" spans="1:70" x14ac:dyDescent="0.3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120"/>
    </row>
    <row r="3446" spans="1:70" x14ac:dyDescent="0.3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120"/>
    </row>
    <row r="3447" spans="1:70" x14ac:dyDescent="0.3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120"/>
    </row>
    <row r="3448" spans="1:70" x14ac:dyDescent="0.3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120"/>
    </row>
    <row r="3449" spans="1:70" x14ac:dyDescent="0.3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120"/>
    </row>
    <row r="3450" spans="1:70" x14ac:dyDescent="0.3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120"/>
    </row>
    <row r="3451" spans="1:70" x14ac:dyDescent="0.3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120"/>
    </row>
    <row r="3452" spans="1:70" x14ac:dyDescent="0.3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120"/>
    </row>
    <row r="3453" spans="1:70" x14ac:dyDescent="0.3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120"/>
    </row>
    <row r="3454" spans="1:70" x14ac:dyDescent="0.3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120"/>
    </row>
    <row r="3455" spans="1:70" x14ac:dyDescent="0.3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120"/>
    </row>
    <row r="3456" spans="1:70" x14ac:dyDescent="0.3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120"/>
    </row>
    <row r="3457" spans="1:70" x14ac:dyDescent="0.3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120"/>
    </row>
    <row r="3458" spans="1:70" x14ac:dyDescent="0.3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120"/>
    </row>
    <row r="3459" spans="1:70" x14ac:dyDescent="0.3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120"/>
    </row>
    <row r="3460" spans="1:70" x14ac:dyDescent="0.3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120"/>
    </row>
    <row r="3461" spans="1:70" x14ac:dyDescent="0.3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120"/>
    </row>
    <row r="3462" spans="1:70" x14ac:dyDescent="0.3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120"/>
    </row>
    <row r="3463" spans="1:70" x14ac:dyDescent="0.3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120"/>
    </row>
    <row r="3464" spans="1:70" x14ac:dyDescent="0.3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120"/>
    </row>
    <row r="3465" spans="1:70" x14ac:dyDescent="0.3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120"/>
    </row>
    <row r="3466" spans="1:70" x14ac:dyDescent="0.3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120"/>
    </row>
    <row r="3467" spans="1:70" x14ac:dyDescent="0.3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120"/>
    </row>
    <row r="3468" spans="1:70" x14ac:dyDescent="0.3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120"/>
    </row>
    <row r="3469" spans="1:70" x14ac:dyDescent="0.3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120"/>
    </row>
    <row r="3470" spans="1:70" x14ac:dyDescent="0.3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120"/>
    </row>
    <row r="3471" spans="1:70" x14ac:dyDescent="0.3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120"/>
    </row>
    <row r="3472" spans="1:70" x14ac:dyDescent="0.3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120"/>
    </row>
    <row r="3473" spans="1:70" x14ac:dyDescent="0.3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120"/>
    </row>
    <row r="3474" spans="1:70" x14ac:dyDescent="0.3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120"/>
    </row>
    <row r="3475" spans="1:70" x14ac:dyDescent="0.3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120"/>
    </row>
    <row r="3476" spans="1:70" x14ac:dyDescent="0.3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120"/>
    </row>
    <row r="3477" spans="1:70" x14ac:dyDescent="0.3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120"/>
    </row>
    <row r="3478" spans="1:70" x14ac:dyDescent="0.3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120"/>
    </row>
    <row r="3479" spans="1:70" x14ac:dyDescent="0.3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120"/>
    </row>
    <row r="3480" spans="1:70" x14ac:dyDescent="0.3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120"/>
    </row>
    <row r="3481" spans="1:70" x14ac:dyDescent="0.3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120"/>
    </row>
    <row r="3482" spans="1:70" x14ac:dyDescent="0.3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120"/>
    </row>
    <row r="3483" spans="1:70" x14ac:dyDescent="0.3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120"/>
    </row>
    <row r="3484" spans="1:70" x14ac:dyDescent="0.3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120"/>
    </row>
    <row r="3485" spans="1:70" x14ac:dyDescent="0.3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120"/>
    </row>
    <row r="3486" spans="1:70" x14ac:dyDescent="0.3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120"/>
    </row>
    <row r="3487" spans="1:70" x14ac:dyDescent="0.3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120"/>
    </row>
    <row r="3488" spans="1:70" x14ac:dyDescent="0.3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120"/>
    </row>
    <row r="3489" spans="1:70" x14ac:dyDescent="0.3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120"/>
    </row>
    <row r="3490" spans="1:70" x14ac:dyDescent="0.3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120"/>
    </row>
    <row r="3491" spans="1:70" x14ac:dyDescent="0.3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120"/>
    </row>
    <row r="3492" spans="1:70" x14ac:dyDescent="0.3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120"/>
    </row>
    <row r="3493" spans="1:70" x14ac:dyDescent="0.3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120"/>
    </row>
    <row r="3494" spans="1:70" x14ac:dyDescent="0.3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120"/>
    </row>
    <row r="3495" spans="1:70" x14ac:dyDescent="0.3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120"/>
    </row>
    <row r="3496" spans="1:70" x14ac:dyDescent="0.3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120"/>
    </row>
    <row r="3497" spans="1:70" x14ac:dyDescent="0.3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120"/>
    </row>
    <row r="3498" spans="1:70" x14ac:dyDescent="0.3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120"/>
    </row>
    <row r="3499" spans="1:70" x14ac:dyDescent="0.3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120"/>
    </row>
    <row r="3500" spans="1:70" x14ac:dyDescent="0.3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120"/>
    </row>
    <row r="3501" spans="1:70" x14ac:dyDescent="0.3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120"/>
    </row>
    <row r="3502" spans="1:70" x14ac:dyDescent="0.3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120"/>
    </row>
    <row r="3503" spans="1:70" x14ac:dyDescent="0.3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120"/>
    </row>
    <row r="3504" spans="1:70" x14ac:dyDescent="0.3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120"/>
    </row>
    <row r="3505" spans="1:70" x14ac:dyDescent="0.3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120"/>
    </row>
    <row r="3506" spans="1:70" x14ac:dyDescent="0.3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120"/>
    </row>
    <row r="3507" spans="1:70" x14ac:dyDescent="0.3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120"/>
    </row>
    <row r="3508" spans="1:70" x14ac:dyDescent="0.3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120"/>
    </row>
    <row r="3509" spans="1:70" x14ac:dyDescent="0.3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120"/>
    </row>
    <row r="3510" spans="1:70" x14ac:dyDescent="0.3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120"/>
    </row>
    <row r="3511" spans="1:70" x14ac:dyDescent="0.3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120"/>
    </row>
    <row r="3512" spans="1:70" x14ac:dyDescent="0.3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120"/>
    </row>
    <row r="3513" spans="1:70" x14ac:dyDescent="0.3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120"/>
    </row>
    <row r="3514" spans="1:70" x14ac:dyDescent="0.3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120"/>
    </row>
    <row r="3515" spans="1:70" x14ac:dyDescent="0.3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120"/>
    </row>
    <row r="3516" spans="1:70" x14ac:dyDescent="0.3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120"/>
    </row>
    <row r="3517" spans="1:70" x14ac:dyDescent="0.3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120"/>
    </row>
    <row r="3518" spans="1:70" x14ac:dyDescent="0.3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120"/>
    </row>
    <row r="3519" spans="1:70" x14ac:dyDescent="0.3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120"/>
    </row>
    <row r="3520" spans="1:70" x14ac:dyDescent="0.3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120"/>
    </row>
    <row r="3521" spans="1:70" x14ac:dyDescent="0.3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120"/>
    </row>
    <row r="3522" spans="1:70" x14ac:dyDescent="0.3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120"/>
    </row>
    <row r="3523" spans="1:70" x14ac:dyDescent="0.3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120"/>
    </row>
    <row r="3524" spans="1:70" x14ac:dyDescent="0.3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120"/>
    </row>
    <row r="3525" spans="1:70" x14ac:dyDescent="0.3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120"/>
    </row>
    <row r="3526" spans="1:70" x14ac:dyDescent="0.3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120"/>
    </row>
    <row r="3527" spans="1:70" x14ac:dyDescent="0.3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120"/>
    </row>
    <row r="3528" spans="1:70" x14ac:dyDescent="0.3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120"/>
    </row>
    <row r="3529" spans="1:70" x14ac:dyDescent="0.3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120"/>
    </row>
    <row r="3530" spans="1:70" x14ac:dyDescent="0.3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120"/>
    </row>
    <row r="3531" spans="1:70" x14ac:dyDescent="0.3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120"/>
    </row>
    <row r="3532" spans="1:70" x14ac:dyDescent="0.3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120"/>
    </row>
    <row r="3533" spans="1:70" x14ac:dyDescent="0.3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120"/>
    </row>
    <row r="3534" spans="1:70" x14ac:dyDescent="0.3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120"/>
    </row>
    <row r="3535" spans="1:70" x14ac:dyDescent="0.3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120"/>
    </row>
    <row r="3536" spans="1:70" x14ac:dyDescent="0.3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120"/>
    </row>
    <row r="3537" spans="1:70" x14ac:dyDescent="0.3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120"/>
    </row>
    <row r="3538" spans="1:70" x14ac:dyDescent="0.3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120"/>
    </row>
    <row r="3539" spans="1:70" x14ac:dyDescent="0.3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120"/>
    </row>
    <row r="3540" spans="1:70" x14ac:dyDescent="0.3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120"/>
    </row>
    <row r="3541" spans="1:70" x14ac:dyDescent="0.3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120"/>
    </row>
    <row r="3542" spans="1:70" x14ac:dyDescent="0.3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120"/>
    </row>
    <row r="3543" spans="1:70" x14ac:dyDescent="0.3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120"/>
    </row>
    <row r="3544" spans="1:70" x14ac:dyDescent="0.3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120"/>
    </row>
    <row r="3545" spans="1:70" x14ac:dyDescent="0.3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120"/>
    </row>
    <row r="3546" spans="1:70" x14ac:dyDescent="0.3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120"/>
    </row>
    <row r="3547" spans="1:70" x14ac:dyDescent="0.3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120"/>
    </row>
    <row r="3548" spans="1:70" x14ac:dyDescent="0.3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120"/>
    </row>
    <row r="3549" spans="1:70" x14ac:dyDescent="0.3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120"/>
    </row>
    <row r="3550" spans="1:70" x14ac:dyDescent="0.3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120"/>
    </row>
    <row r="3551" spans="1:70" x14ac:dyDescent="0.3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120"/>
    </row>
    <row r="3552" spans="1:70" x14ac:dyDescent="0.3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120"/>
    </row>
    <row r="3553" spans="1:70" x14ac:dyDescent="0.3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120"/>
    </row>
    <row r="3554" spans="1:70" x14ac:dyDescent="0.3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120"/>
    </row>
    <row r="3555" spans="1:70" x14ac:dyDescent="0.3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120"/>
    </row>
    <row r="3556" spans="1:70" x14ac:dyDescent="0.3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120"/>
    </row>
    <row r="3557" spans="1:70" x14ac:dyDescent="0.3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120"/>
    </row>
    <row r="3558" spans="1:70" x14ac:dyDescent="0.3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120"/>
    </row>
    <row r="3559" spans="1:70" x14ac:dyDescent="0.3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120"/>
    </row>
    <row r="3560" spans="1:70" x14ac:dyDescent="0.3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120"/>
    </row>
    <row r="3561" spans="1:70" x14ac:dyDescent="0.3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120"/>
    </row>
    <row r="3562" spans="1:70" x14ac:dyDescent="0.3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120"/>
    </row>
    <row r="3563" spans="1:70" x14ac:dyDescent="0.3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120"/>
    </row>
    <row r="3564" spans="1:70" x14ac:dyDescent="0.3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120"/>
    </row>
    <row r="3565" spans="1:70" x14ac:dyDescent="0.3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120"/>
    </row>
    <row r="3566" spans="1:70" x14ac:dyDescent="0.3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120"/>
    </row>
    <row r="3567" spans="1:70" x14ac:dyDescent="0.3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120"/>
    </row>
    <row r="3568" spans="1:70" x14ac:dyDescent="0.3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120"/>
    </row>
    <row r="3569" spans="1:70" x14ac:dyDescent="0.3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120"/>
    </row>
    <row r="3570" spans="1:70" x14ac:dyDescent="0.3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120"/>
    </row>
    <row r="3571" spans="1:70" x14ac:dyDescent="0.3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120"/>
    </row>
    <row r="3572" spans="1:70" x14ac:dyDescent="0.3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120"/>
    </row>
    <row r="3573" spans="1:70" x14ac:dyDescent="0.3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120"/>
    </row>
    <row r="3574" spans="1:70" x14ac:dyDescent="0.3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120"/>
    </row>
    <row r="3575" spans="1:70" x14ac:dyDescent="0.3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120"/>
    </row>
    <row r="3576" spans="1:70" x14ac:dyDescent="0.3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120"/>
    </row>
    <row r="3577" spans="1:70" x14ac:dyDescent="0.3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120"/>
    </row>
    <row r="3578" spans="1:70" x14ac:dyDescent="0.3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120"/>
    </row>
    <row r="3579" spans="1:70" x14ac:dyDescent="0.3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120"/>
    </row>
    <row r="3580" spans="1:70" x14ac:dyDescent="0.3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120"/>
    </row>
    <row r="3581" spans="1:70" x14ac:dyDescent="0.3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120"/>
    </row>
    <row r="3582" spans="1:70" x14ac:dyDescent="0.3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120"/>
    </row>
    <row r="3583" spans="1:70" x14ac:dyDescent="0.3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120"/>
    </row>
    <row r="3584" spans="1:70" x14ac:dyDescent="0.3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120"/>
    </row>
    <row r="3585" spans="1:70" x14ac:dyDescent="0.3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120"/>
    </row>
    <row r="3586" spans="1:70" x14ac:dyDescent="0.3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120"/>
    </row>
    <row r="3587" spans="1:70" x14ac:dyDescent="0.3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120"/>
    </row>
    <row r="3588" spans="1:70" x14ac:dyDescent="0.3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120"/>
    </row>
    <row r="3589" spans="1:70" x14ac:dyDescent="0.3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120"/>
    </row>
    <row r="3590" spans="1:70" x14ac:dyDescent="0.3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120"/>
    </row>
    <row r="3591" spans="1:70" x14ac:dyDescent="0.3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120"/>
    </row>
    <row r="3592" spans="1:70" x14ac:dyDescent="0.3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120"/>
    </row>
    <row r="3593" spans="1:70" x14ac:dyDescent="0.3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120"/>
    </row>
    <row r="3594" spans="1:70" x14ac:dyDescent="0.3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120"/>
    </row>
    <row r="3595" spans="1:70" x14ac:dyDescent="0.3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120"/>
    </row>
    <row r="3596" spans="1:70" x14ac:dyDescent="0.3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120"/>
    </row>
    <row r="3597" spans="1:70" x14ac:dyDescent="0.3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120"/>
    </row>
    <row r="3598" spans="1:70" x14ac:dyDescent="0.3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120"/>
    </row>
    <row r="3599" spans="1:70" x14ac:dyDescent="0.3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120"/>
    </row>
    <row r="3600" spans="1:70" x14ac:dyDescent="0.3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120"/>
    </row>
    <row r="3601" spans="1:70" x14ac:dyDescent="0.3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120"/>
    </row>
    <row r="3602" spans="1:70" x14ac:dyDescent="0.3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120"/>
    </row>
    <row r="3603" spans="1:70" x14ac:dyDescent="0.3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120"/>
    </row>
    <row r="3604" spans="1:70" x14ac:dyDescent="0.3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120"/>
    </row>
    <row r="3605" spans="1:70" x14ac:dyDescent="0.3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120"/>
    </row>
    <row r="3606" spans="1:70" x14ac:dyDescent="0.3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120"/>
    </row>
    <row r="3607" spans="1:70" x14ac:dyDescent="0.3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120"/>
    </row>
    <row r="3608" spans="1:70" x14ac:dyDescent="0.3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120"/>
    </row>
    <row r="3609" spans="1:70" x14ac:dyDescent="0.3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120"/>
    </row>
    <row r="3610" spans="1:70" x14ac:dyDescent="0.3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120"/>
    </row>
    <row r="3611" spans="1:70" x14ac:dyDescent="0.3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120"/>
    </row>
    <row r="3612" spans="1:70" x14ac:dyDescent="0.3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120"/>
    </row>
    <row r="3613" spans="1:70" x14ac:dyDescent="0.3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120"/>
    </row>
    <row r="3614" spans="1:70" x14ac:dyDescent="0.3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120"/>
    </row>
    <row r="3615" spans="1:70" x14ac:dyDescent="0.3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120"/>
    </row>
    <row r="3616" spans="1:70" x14ac:dyDescent="0.3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120"/>
    </row>
    <row r="3617" spans="1:70" x14ac:dyDescent="0.3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120"/>
    </row>
    <row r="3618" spans="1:70" x14ac:dyDescent="0.3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120"/>
    </row>
    <row r="3619" spans="1:70" x14ac:dyDescent="0.3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120"/>
    </row>
    <row r="3620" spans="1:70" x14ac:dyDescent="0.3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120"/>
    </row>
    <row r="3621" spans="1:70" x14ac:dyDescent="0.3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120"/>
    </row>
    <row r="3622" spans="1:70" x14ac:dyDescent="0.3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120"/>
    </row>
    <row r="3623" spans="1:70" x14ac:dyDescent="0.3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120"/>
    </row>
    <row r="3624" spans="1:70" x14ac:dyDescent="0.3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120"/>
    </row>
    <row r="3625" spans="1:70" x14ac:dyDescent="0.3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120"/>
    </row>
    <row r="3626" spans="1:70" x14ac:dyDescent="0.3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120"/>
    </row>
    <row r="3627" spans="1:70" x14ac:dyDescent="0.3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120"/>
    </row>
    <row r="3628" spans="1:70" x14ac:dyDescent="0.3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120"/>
    </row>
    <row r="3629" spans="1:70" x14ac:dyDescent="0.3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120"/>
    </row>
    <row r="3630" spans="1:70" x14ac:dyDescent="0.3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120"/>
    </row>
    <row r="3631" spans="1:70" x14ac:dyDescent="0.3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120"/>
    </row>
    <row r="3632" spans="1:70" x14ac:dyDescent="0.3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120"/>
    </row>
    <row r="3633" spans="1:70" x14ac:dyDescent="0.3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120"/>
    </row>
    <row r="3634" spans="1:70" x14ac:dyDescent="0.3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120"/>
    </row>
    <row r="3635" spans="1:70" x14ac:dyDescent="0.3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120"/>
    </row>
    <row r="3636" spans="1:70" x14ac:dyDescent="0.3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120"/>
    </row>
    <row r="3637" spans="1:70" x14ac:dyDescent="0.3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120"/>
    </row>
    <row r="3638" spans="1:70" x14ac:dyDescent="0.3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120"/>
    </row>
    <row r="3639" spans="1:70" x14ac:dyDescent="0.3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120"/>
    </row>
    <row r="3640" spans="1:70" x14ac:dyDescent="0.3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120"/>
    </row>
    <row r="3641" spans="1:70" x14ac:dyDescent="0.3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120"/>
    </row>
    <row r="3642" spans="1:70" x14ac:dyDescent="0.3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120"/>
    </row>
    <row r="3643" spans="1:70" x14ac:dyDescent="0.3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120"/>
    </row>
    <row r="3644" spans="1:70" x14ac:dyDescent="0.3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120"/>
    </row>
    <row r="3645" spans="1:70" x14ac:dyDescent="0.3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120"/>
    </row>
    <row r="3646" spans="1:70" x14ac:dyDescent="0.3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120"/>
    </row>
    <row r="3647" spans="1:70" x14ac:dyDescent="0.3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120"/>
    </row>
    <row r="3648" spans="1:70" x14ac:dyDescent="0.3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120"/>
    </row>
    <row r="3649" spans="1:70" x14ac:dyDescent="0.3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120"/>
    </row>
    <row r="3650" spans="1:70" x14ac:dyDescent="0.3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120"/>
    </row>
    <row r="3651" spans="1:70" x14ac:dyDescent="0.3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120"/>
    </row>
    <row r="3652" spans="1:70" x14ac:dyDescent="0.3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120"/>
    </row>
    <row r="3653" spans="1:70" x14ac:dyDescent="0.3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120"/>
    </row>
    <row r="3654" spans="1:70" x14ac:dyDescent="0.3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120"/>
    </row>
    <row r="3655" spans="1:70" x14ac:dyDescent="0.3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120"/>
    </row>
    <row r="3656" spans="1:70" x14ac:dyDescent="0.3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120"/>
    </row>
    <row r="3657" spans="1:70" x14ac:dyDescent="0.3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120"/>
    </row>
    <row r="3658" spans="1:70" x14ac:dyDescent="0.3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120"/>
    </row>
    <row r="3659" spans="1:70" x14ac:dyDescent="0.3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120"/>
    </row>
    <row r="3660" spans="1:70" x14ac:dyDescent="0.3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120"/>
    </row>
    <row r="3661" spans="1:70" x14ac:dyDescent="0.3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120"/>
    </row>
    <row r="3662" spans="1:70" x14ac:dyDescent="0.3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120"/>
    </row>
    <row r="3663" spans="1:70" x14ac:dyDescent="0.3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120"/>
    </row>
    <row r="3664" spans="1:70" x14ac:dyDescent="0.3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120"/>
    </row>
    <row r="3665" spans="1:70" x14ac:dyDescent="0.3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120"/>
    </row>
    <row r="3666" spans="1:70" x14ac:dyDescent="0.3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120"/>
    </row>
    <row r="3667" spans="1:70" x14ac:dyDescent="0.3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120"/>
    </row>
    <row r="3668" spans="1:70" x14ac:dyDescent="0.3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120"/>
    </row>
    <row r="3669" spans="1:70" x14ac:dyDescent="0.3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120"/>
    </row>
    <row r="3670" spans="1:70" x14ac:dyDescent="0.3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120"/>
    </row>
    <row r="3671" spans="1:70" x14ac:dyDescent="0.3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120"/>
    </row>
    <row r="3672" spans="1:70" x14ac:dyDescent="0.3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120"/>
    </row>
    <row r="3673" spans="1:70" x14ac:dyDescent="0.3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120"/>
    </row>
    <row r="3674" spans="1:70" x14ac:dyDescent="0.3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120"/>
    </row>
    <row r="3675" spans="1:70" x14ac:dyDescent="0.3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120"/>
    </row>
    <row r="3676" spans="1:70" x14ac:dyDescent="0.3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120"/>
    </row>
    <row r="3677" spans="1:70" x14ac:dyDescent="0.3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120"/>
    </row>
    <row r="3678" spans="1:70" x14ac:dyDescent="0.3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120"/>
    </row>
    <row r="3679" spans="1:70" x14ac:dyDescent="0.3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120"/>
    </row>
    <row r="3680" spans="1:70" x14ac:dyDescent="0.3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120"/>
    </row>
    <row r="3681" spans="1:70" x14ac:dyDescent="0.3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120"/>
    </row>
    <row r="3682" spans="1:70" x14ac:dyDescent="0.3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120"/>
    </row>
    <row r="3683" spans="1:70" x14ac:dyDescent="0.3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120"/>
    </row>
    <row r="3684" spans="1:70" x14ac:dyDescent="0.3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120"/>
    </row>
    <row r="3685" spans="1:70" x14ac:dyDescent="0.3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120"/>
    </row>
    <row r="3686" spans="1:70" x14ac:dyDescent="0.3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120"/>
    </row>
    <row r="3687" spans="1:70" x14ac:dyDescent="0.3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120"/>
    </row>
    <row r="3688" spans="1:70" x14ac:dyDescent="0.3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120"/>
    </row>
    <row r="3689" spans="1:70" x14ac:dyDescent="0.3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120"/>
    </row>
    <row r="3690" spans="1:70" x14ac:dyDescent="0.3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120"/>
    </row>
    <row r="3691" spans="1:70" x14ac:dyDescent="0.3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120"/>
    </row>
    <row r="3692" spans="1:70" x14ac:dyDescent="0.3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120"/>
    </row>
    <row r="3693" spans="1:70" x14ac:dyDescent="0.3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120"/>
    </row>
    <row r="3694" spans="1:70" x14ac:dyDescent="0.3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120"/>
    </row>
    <row r="3695" spans="1:70" x14ac:dyDescent="0.3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120"/>
    </row>
    <row r="3696" spans="1:70" x14ac:dyDescent="0.3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120"/>
    </row>
    <row r="3697" spans="1:70" x14ac:dyDescent="0.3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120"/>
    </row>
    <row r="3698" spans="1:70" x14ac:dyDescent="0.3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120"/>
    </row>
    <row r="3699" spans="1:70" x14ac:dyDescent="0.3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120"/>
    </row>
    <row r="3700" spans="1:70" x14ac:dyDescent="0.3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120"/>
    </row>
    <row r="3701" spans="1:70" x14ac:dyDescent="0.3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120"/>
    </row>
    <row r="3702" spans="1:70" x14ac:dyDescent="0.3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120"/>
    </row>
    <row r="3703" spans="1:70" x14ac:dyDescent="0.3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120"/>
    </row>
    <row r="3704" spans="1:70" x14ac:dyDescent="0.3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120"/>
    </row>
    <row r="3705" spans="1:70" x14ac:dyDescent="0.3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120"/>
    </row>
    <row r="3706" spans="1:70" x14ac:dyDescent="0.3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120"/>
    </row>
    <row r="3707" spans="1:70" x14ac:dyDescent="0.3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120"/>
    </row>
    <row r="3708" spans="1:70" x14ac:dyDescent="0.3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120"/>
    </row>
    <row r="3709" spans="1:70" x14ac:dyDescent="0.3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120"/>
    </row>
    <row r="3710" spans="1:70" x14ac:dyDescent="0.3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120"/>
    </row>
    <row r="3711" spans="1:70" x14ac:dyDescent="0.3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120"/>
    </row>
    <row r="3712" spans="1:70" x14ac:dyDescent="0.3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120"/>
    </row>
    <row r="3713" spans="1:70" x14ac:dyDescent="0.3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120"/>
    </row>
    <row r="3714" spans="1:70" x14ac:dyDescent="0.3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120"/>
    </row>
    <row r="3715" spans="1:70" x14ac:dyDescent="0.3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120"/>
    </row>
    <row r="3716" spans="1:70" x14ac:dyDescent="0.3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120"/>
    </row>
    <row r="3717" spans="1:70" x14ac:dyDescent="0.3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120"/>
    </row>
    <row r="3718" spans="1:70" x14ac:dyDescent="0.3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120"/>
    </row>
    <row r="3719" spans="1:70" x14ac:dyDescent="0.3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120"/>
    </row>
    <row r="3720" spans="1:70" x14ac:dyDescent="0.3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120"/>
    </row>
    <row r="3721" spans="1:70" x14ac:dyDescent="0.3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120"/>
    </row>
    <row r="3722" spans="1:70" x14ac:dyDescent="0.3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120"/>
    </row>
    <row r="3723" spans="1:70" x14ac:dyDescent="0.3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120"/>
    </row>
    <row r="3724" spans="1:70" x14ac:dyDescent="0.3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120"/>
    </row>
    <row r="3725" spans="1:70" x14ac:dyDescent="0.3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120"/>
    </row>
    <row r="3726" spans="1:70" x14ac:dyDescent="0.3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120"/>
    </row>
    <row r="3727" spans="1:70" x14ac:dyDescent="0.3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120"/>
    </row>
    <row r="3728" spans="1:70" x14ac:dyDescent="0.3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120"/>
    </row>
    <row r="3729" spans="1:70" x14ac:dyDescent="0.3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120"/>
    </row>
    <row r="3730" spans="1:70" x14ac:dyDescent="0.3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120"/>
    </row>
    <row r="3731" spans="1:70" x14ac:dyDescent="0.3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120"/>
    </row>
    <row r="3732" spans="1:70" x14ac:dyDescent="0.3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120"/>
    </row>
    <row r="3733" spans="1:70" x14ac:dyDescent="0.3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120"/>
    </row>
    <row r="3734" spans="1:70" x14ac:dyDescent="0.3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120"/>
    </row>
    <row r="3735" spans="1:70" x14ac:dyDescent="0.3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120"/>
    </row>
    <row r="3736" spans="1:70" x14ac:dyDescent="0.3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120"/>
    </row>
    <row r="3737" spans="1:70" x14ac:dyDescent="0.3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120"/>
    </row>
    <row r="3738" spans="1:70" x14ac:dyDescent="0.3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120"/>
    </row>
    <row r="3739" spans="1:70" x14ac:dyDescent="0.3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120"/>
    </row>
    <row r="3740" spans="1:70" x14ac:dyDescent="0.3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120"/>
    </row>
    <row r="3741" spans="1:70" x14ac:dyDescent="0.3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120"/>
    </row>
    <row r="3742" spans="1:70" x14ac:dyDescent="0.3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120"/>
    </row>
    <row r="3743" spans="1:70" x14ac:dyDescent="0.3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120"/>
    </row>
    <row r="3744" spans="1:70" x14ac:dyDescent="0.3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120"/>
    </row>
    <row r="3745" spans="1:70" x14ac:dyDescent="0.3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120"/>
    </row>
    <row r="3746" spans="1:70" x14ac:dyDescent="0.3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120"/>
    </row>
    <row r="3747" spans="1:70" x14ac:dyDescent="0.3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120"/>
    </row>
    <row r="3748" spans="1:70" x14ac:dyDescent="0.3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120"/>
    </row>
    <row r="3749" spans="1:70" x14ac:dyDescent="0.3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120"/>
    </row>
    <row r="3750" spans="1:70" x14ac:dyDescent="0.3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120"/>
    </row>
    <row r="3751" spans="1:70" x14ac:dyDescent="0.3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120"/>
    </row>
    <row r="3752" spans="1:70" x14ac:dyDescent="0.3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120"/>
    </row>
    <row r="3753" spans="1:70" x14ac:dyDescent="0.3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120"/>
    </row>
    <row r="3754" spans="1:70" x14ac:dyDescent="0.3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120"/>
    </row>
    <row r="3755" spans="1:70" x14ac:dyDescent="0.3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120"/>
    </row>
    <row r="3756" spans="1:70" x14ac:dyDescent="0.3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120"/>
    </row>
    <row r="3757" spans="1:70" x14ac:dyDescent="0.3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120"/>
    </row>
    <row r="3758" spans="1:70" x14ac:dyDescent="0.3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120"/>
    </row>
    <row r="3759" spans="1:70" x14ac:dyDescent="0.3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120"/>
    </row>
    <row r="3760" spans="1:70" x14ac:dyDescent="0.3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120"/>
    </row>
    <row r="3761" spans="1:70" x14ac:dyDescent="0.3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120"/>
    </row>
    <row r="3762" spans="1:70" x14ac:dyDescent="0.3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120"/>
    </row>
    <row r="3763" spans="1:70" x14ac:dyDescent="0.3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120"/>
    </row>
    <row r="3764" spans="1:70" x14ac:dyDescent="0.3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120"/>
    </row>
    <row r="3765" spans="1:70" x14ac:dyDescent="0.3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120"/>
    </row>
    <row r="3766" spans="1:70" x14ac:dyDescent="0.3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120"/>
    </row>
    <row r="3767" spans="1:70" x14ac:dyDescent="0.3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120"/>
    </row>
    <row r="3768" spans="1:70" x14ac:dyDescent="0.3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120"/>
    </row>
    <row r="3769" spans="1:70" x14ac:dyDescent="0.3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120"/>
    </row>
    <row r="3770" spans="1:70" x14ac:dyDescent="0.3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120"/>
    </row>
    <row r="3771" spans="1:70" x14ac:dyDescent="0.3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120"/>
    </row>
    <row r="3772" spans="1:70" x14ac:dyDescent="0.3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120"/>
    </row>
    <row r="3773" spans="1:70" x14ac:dyDescent="0.3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120"/>
    </row>
    <row r="3774" spans="1:70" x14ac:dyDescent="0.3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120"/>
    </row>
    <row r="3775" spans="1:70" x14ac:dyDescent="0.3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120"/>
    </row>
    <row r="3776" spans="1:70" x14ac:dyDescent="0.3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120"/>
    </row>
    <row r="3777" spans="1:70" x14ac:dyDescent="0.3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120"/>
    </row>
    <row r="3778" spans="1:70" x14ac:dyDescent="0.3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120"/>
    </row>
    <row r="3779" spans="1:70" x14ac:dyDescent="0.3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120"/>
    </row>
    <row r="3780" spans="1:70" x14ac:dyDescent="0.3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120"/>
    </row>
    <row r="3781" spans="1:70" x14ac:dyDescent="0.3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120"/>
    </row>
    <row r="3782" spans="1:70" x14ac:dyDescent="0.3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120"/>
    </row>
    <row r="3783" spans="1:70" x14ac:dyDescent="0.3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120"/>
    </row>
    <row r="3784" spans="1:70" x14ac:dyDescent="0.3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120"/>
    </row>
    <row r="3785" spans="1:70" x14ac:dyDescent="0.3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120"/>
    </row>
    <row r="3786" spans="1:70" x14ac:dyDescent="0.3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120"/>
    </row>
    <row r="3787" spans="1:70" x14ac:dyDescent="0.3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120"/>
    </row>
    <row r="3788" spans="1:70" x14ac:dyDescent="0.3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120"/>
    </row>
    <row r="3789" spans="1:70" x14ac:dyDescent="0.3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120"/>
    </row>
    <row r="3790" spans="1:70" x14ac:dyDescent="0.3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120"/>
    </row>
    <row r="3791" spans="1:70" x14ac:dyDescent="0.3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120"/>
    </row>
    <row r="3792" spans="1:70" x14ac:dyDescent="0.3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120"/>
    </row>
    <row r="3793" spans="1:70" x14ac:dyDescent="0.3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120"/>
    </row>
    <row r="3794" spans="1:70" x14ac:dyDescent="0.3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120"/>
    </row>
    <row r="3795" spans="1:70" x14ac:dyDescent="0.3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120"/>
    </row>
    <row r="3796" spans="1:70" x14ac:dyDescent="0.3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120"/>
    </row>
    <row r="3797" spans="1:70" x14ac:dyDescent="0.3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120"/>
    </row>
    <row r="3798" spans="1:70" x14ac:dyDescent="0.3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120"/>
    </row>
    <row r="3799" spans="1:70" x14ac:dyDescent="0.3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120"/>
    </row>
    <row r="3800" spans="1:70" x14ac:dyDescent="0.3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120"/>
    </row>
    <row r="3801" spans="1:70" x14ac:dyDescent="0.3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120"/>
    </row>
    <row r="3802" spans="1:70" x14ac:dyDescent="0.3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120"/>
    </row>
    <row r="3803" spans="1:70" x14ac:dyDescent="0.3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120"/>
    </row>
    <row r="3804" spans="1:70" x14ac:dyDescent="0.3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120"/>
    </row>
    <row r="3805" spans="1:70" x14ac:dyDescent="0.3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120"/>
    </row>
    <row r="3806" spans="1:70" x14ac:dyDescent="0.3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120"/>
    </row>
    <row r="3807" spans="1:70" x14ac:dyDescent="0.3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120"/>
    </row>
    <row r="3808" spans="1:70" x14ac:dyDescent="0.3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120"/>
    </row>
    <row r="3809" spans="1:70" x14ac:dyDescent="0.3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120"/>
    </row>
    <row r="3810" spans="1:70" x14ac:dyDescent="0.3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120"/>
    </row>
    <row r="3811" spans="1:70" x14ac:dyDescent="0.3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120"/>
    </row>
    <row r="3812" spans="1:70" x14ac:dyDescent="0.3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120"/>
    </row>
    <row r="3813" spans="1:70" x14ac:dyDescent="0.3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120"/>
    </row>
    <row r="3814" spans="1:70" x14ac:dyDescent="0.3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120"/>
    </row>
    <row r="3815" spans="1:70" x14ac:dyDescent="0.3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120"/>
    </row>
    <row r="3816" spans="1:70" x14ac:dyDescent="0.3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120"/>
    </row>
    <row r="3817" spans="1:70" x14ac:dyDescent="0.3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120"/>
    </row>
    <row r="3818" spans="1:70" x14ac:dyDescent="0.3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120"/>
    </row>
    <row r="3819" spans="1:70" x14ac:dyDescent="0.3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120"/>
    </row>
    <row r="3820" spans="1:70" x14ac:dyDescent="0.3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120"/>
    </row>
    <row r="3821" spans="1:70" x14ac:dyDescent="0.3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120"/>
    </row>
    <row r="3822" spans="1:70" x14ac:dyDescent="0.3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120"/>
    </row>
    <row r="3823" spans="1:70" x14ac:dyDescent="0.3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120"/>
    </row>
    <row r="3824" spans="1:70" x14ac:dyDescent="0.3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120"/>
    </row>
    <row r="3825" spans="1:70" x14ac:dyDescent="0.3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120"/>
    </row>
    <row r="3826" spans="1:70" x14ac:dyDescent="0.3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120"/>
    </row>
    <row r="3827" spans="1:70" x14ac:dyDescent="0.3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120"/>
    </row>
    <row r="3828" spans="1:70" x14ac:dyDescent="0.3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120"/>
    </row>
    <row r="3829" spans="1:70" x14ac:dyDescent="0.3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120"/>
    </row>
    <row r="3830" spans="1:70" x14ac:dyDescent="0.3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120"/>
    </row>
    <row r="3831" spans="1:70" x14ac:dyDescent="0.3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120"/>
    </row>
    <row r="3832" spans="1:70" x14ac:dyDescent="0.3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120"/>
    </row>
    <row r="3833" spans="1:70" x14ac:dyDescent="0.3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120"/>
    </row>
    <row r="3834" spans="1:70" x14ac:dyDescent="0.3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120"/>
    </row>
    <row r="3835" spans="1:70" x14ac:dyDescent="0.3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120"/>
    </row>
    <row r="3836" spans="1:70" x14ac:dyDescent="0.3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120"/>
    </row>
    <row r="3837" spans="1:70" x14ac:dyDescent="0.3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120"/>
    </row>
    <row r="3838" spans="1:70" x14ac:dyDescent="0.3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120"/>
    </row>
    <row r="3839" spans="1:70" x14ac:dyDescent="0.3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120"/>
    </row>
    <row r="3840" spans="1:70" x14ac:dyDescent="0.3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120"/>
    </row>
    <row r="3841" spans="1:70" x14ac:dyDescent="0.3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120"/>
    </row>
    <row r="3842" spans="1:70" x14ac:dyDescent="0.3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120"/>
    </row>
    <row r="3843" spans="1:70" x14ac:dyDescent="0.3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120"/>
    </row>
    <row r="3844" spans="1:70" x14ac:dyDescent="0.3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120"/>
    </row>
    <row r="3845" spans="1:70" x14ac:dyDescent="0.3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120"/>
    </row>
    <row r="3846" spans="1:70" x14ac:dyDescent="0.3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120"/>
    </row>
    <row r="3847" spans="1:70" x14ac:dyDescent="0.3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120"/>
    </row>
    <row r="3848" spans="1:70" x14ac:dyDescent="0.3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120"/>
    </row>
    <row r="3849" spans="1:70" x14ac:dyDescent="0.3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120"/>
    </row>
    <row r="3850" spans="1:70" x14ac:dyDescent="0.3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120"/>
    </row>
    <row r="3851" spans="1:70" x14ac:dyDescent="0.3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120"/>
    </row>
    <row r="3852" spans="1:70" x14ac:dyDescent="0.3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120"/>
    </row>
    <row r="3853" spans="1:70" x14ac:dyDescent="0.3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120"/>
    </row>
    <row r="3854" spans="1:70" x14ac:dyDescent="0.3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120"/>
    </row>
    <row r="3855" spans="1:70" x14ac:dyDescent="0.3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120"/>
    </row>
    <row r="3856" spans="1:70" x14ac:dyDescent="0.3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120"/>
    </row>
    <row r="3857" spans="1:70" x14ac:dyDescent="0.3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120"/>
    </row>
    <row r="3858" spans="1:70" x14ac:dyDescent="0.3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120"/>
    </row>
    <row r="3859" spans="1:70" x14ac:dyDescent="0.3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120"/>
    </row>
    <row r="3860" spans="1:70" x14ac:dyDescent="0.3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120"/>
    </row>
    <row r="3861" spans="1:70" x14ac:dyDescent="0.3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120"/>
    </row>
    <row r="3862" spans="1:70" x14ac:dyDescent="0.3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120"/>
    </row>
    <row r="3863" spans="1:70" x14ac:dyDescent="0.3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120"/>
    </row>
    <row r="3864" spans="1:70" x14ac:dyDescent="0.3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120"/>
    </row>
    <row r="3865" spans="1:70" x14ac:dyDescent="0.3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120"/>
    </row>
    <row r="3866" spans="1:70" x14ac:dyDescent="0.3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120"/>
    </row>
    <row r="3867" spans="1:70" x14ac:dyDescent="0.3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120"/>
    </row>
    <row r="3868" spans="1:70" x14ac:dyDescent="0.3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120"/>
    </row>
    <row r="3869" spans="1:70" x14ac:dyDescent="0.3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120"/>
    </row>
    <row r="3870" spans="1:70" x14ac:dyDescent="0.3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120"/>
    </row>
    <row r="3871" spans="1:70" x14ac:dyDescent="0.3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120"/>
    </row>
    <row r="3872" spans="1:70" x14ac:dyDescent="0.3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120"/>
    </row>
    <row r="3873" spans="1:70" x14ac:dyDescent="0.3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120"/>
    </row>
    <row r="3874" spans="1:70" x14ac:dyDescent="0.3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120"/>
    </row>
    <row r="3875" spans="1:70" x14ac:dyDescent="0.3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120"/>
    </row>
    <row r="3876" spans="1:70" x14ac:dyDescent="0.3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120"/>
    </row>
    <row r="3877" spans="1:70" x14ac:dyDescent="0.3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120"/>
    </row>
    <row r="3878" spans="1:70" x14ac:dyDescent="0.3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120"/>
    </row>
    <row r="3879" spans="1:70" x14ac:dyDescent="0.3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120"/>
    </row>
    <row r="3880" spans="1:70" x14ac:dyDescent="0.3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120"/>
    </row>
    <row r="3881" spans="1:70" x14ac:dyDescent="0.3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120"/>
    </row>
    <row r="3882" spans="1:70" x14ac:dyDescent="0.3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120"/>
    </row>
    <row r="3883" spans="1:70" x14ac:dyDescent="0.3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120"/>
    </row>
    <row r="3884" spans="1:70" x14ac:dyDescent="0.3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120"/>
    </row>
    <row r="3885" spans="1:70" x14ac:dyDescent="0.3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120"/>
    </row>
    <row r="3886" spans="1:70" x14ac:dyDescent="0.3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120"/>
    </row>
    <row r="3887" spans="1:70" x14ac:dyDescent="0.3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120"/>
    </row>
    <row r="3888" spans="1:70" x14ac:dyDescent="0.3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120"/>
    </row>
    <row r="3889" spans="1:70" x14ac:dyDescent="0.3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120"/>
    </row>
    <row r="3890" spans="1:70" x14ac:dyDescent="0.3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120"/>
    </row>
    <row r="3891" spans="1:70" x14ac:dyDescent="0.3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120"/>
    </row>
    <row r="3892" spans="1:70" x14ac:dyDescent="0.3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120"/>
    </row>
    <row r="3893" spans="1:70" x14ac:dyDescent="0.3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120"/>
    </row>
    <row r="3894" spans="1:70" x14ac:dyDescent="0.3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120"/>
    </row>
    <row r="3895" spans="1:70" x14ac:dyDescent="0.3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120"/>
    </row>
    <row r="3896" spans="1:70" x14ac:dyDescent="0.3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120"/>
    </row>
    <row r="3897" spans="1:70" x14ac:dyDescent="0.3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120"/>
    </row>
    <row r="3898" spans="1:70" x14ac:dyDescent="0.3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120"/>
    </row>
    <row r="3899" spans="1:70" x14ac:dyDescent="0.3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120"/>
    </row>
    <row r="3900" spans="1:70" x14ac:dyDescent="0.3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120"/>
    </row>
    <row r="3901" spans="1:70" x14ac:dyDescent="0.3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120"/>
    </row>
    <row r="3902" spans="1:70" x14ac:dyDescent="0.3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120"/>
    </row>
    <row r="3903" spans="1:70" x14ac:dyDescent="0.3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120"/>
    </row>
    <row r="3904" spans="1:70" x14ac:dyDescent="0.3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120"/>
    </row>
    <row r="3905" spans="1:70" x14ac:dyDescent="0.3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120"/>
    </row>
    <row r="3906" spans="1:70" x14ac:dyDescent="0.3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120"/>
    </row>
    <row r="3907" spans="1:70" x14ac:dyDescent="0.3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120"/>
    </row>
    <row r="3908" spans="1:70" x14ac:dyDescent="0.3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120"/>
    </row>
    <row r="3909" spans="1:70" x14ac:dyDescent="0.3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120"/>
    </row>
    <row r="3910" spans="1:70" x14ac:dyDescent="0.3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120"/>
    </row>
    <row r="3911" spans="1:70" x14ac:dyDescent="0.3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120"/>
    </row>
    <row r="3912" spans="1:70" x14ac:dyDescent="0.3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120"/>
    </row>
    <row r="3913" spans="1:70" x14ac:dyDescent="0.3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120"/>
    </row>
    <row r="3914" spans="1:70" x14ac:dyDescent="0.3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120"/>
    </row>
    <row r="3915" spans="1:70" x14ac:dyDescent="0.3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120"/>
    </row>
    <row r="3916" spans="1:70" x14ac:dyDescent="0.3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120"/>
    </row>
    <row r="3917" spans="1:70" x14ac:dyDescent="0.3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120"/>
    </row>
    <row r="3918" spans="1:70" x14ac:dyDescent="0.3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120"/>
    </row>
    <row r="3919" spans="1:70" x14ac:dyDescent="0.3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120"/>
    </row>
    <row r="3920" spans="1:70" x14ac:dyDescent="0.3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120"/>
    </row>
    <row r="3921" spans="1:70" x14ac:dyDescent="0.3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120"/>
    </row>
    <row r="3922" spans="1:70" x14ac:dyDescent="0.3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120"/>
    </row>
    <row r="3923" spans="1:70" x14ac:dyDescent="0.3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120"/>
    </row>
    <row r="3924" spans="1:70" x14ac:dyDescent="0.3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120"/>
    </row>
    <row r="3925" spans="1:70" x14ac:dyDescent="0.3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120"/>
    </row>
    <row r="3926" spans="1:70" x14ac:dyDescent="0.3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120"/>
    </row>
    <row r="3927" spans="1:70" x14ac:dyDescent="0.3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120"/>
    </row>
    <row r="3928" spans="1:70" x14ac:dyDescent="0.3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120"/>
    </row>
    <row r="3929" spans="1:70" x14ac:dyDescent="0.3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120"/>
    </row>
    <row r="3930" spans="1:70" x14ac:dyDescent="0.3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120"/>
    </row>
    <row r="3931" spans="1:70" x14ac:dyDescent="0.3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120"/>
    </row>
    <row r="3932" spans="1:70" x14ac:dyDescent="0.3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120"/>
    </row>
    <row r="3933" spans="1:70" x14ac:dyDescent="0.3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120"/>
    </row>
    <row r="3934" spans="1:70" x14ac:dyDescent="0.3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120"/>
    </row>
    <row r="3935" spans="1:70" x14ac:dyDescent="0.3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120"/>
    </row>
    <row r="3936" spans="1:70" x14ac:dyDescent="0.3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120"/>
    </row>
    <row r="3937" spans="1:70" x14ac:dyDescent="0.3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120"/>
    </row>
    <row r="3938" spans="1:70" x14ac:dyDescent="0.3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120"/>
    </row>
    <row r="3939" spans="1:70" x14ac:dyDescent="0.3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120"/>
    </row>
    <row r="3940" spans="1:70" x14ac:dyDescent="0.3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120"/>
    </row>
    <row r="3941" spans="1:70" x14ac:dyDescent="0.3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120"/>
    </row>
    <row r="3942" spans="1:70" x14ac:dyDescent="0.3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120"/>
    </row>
    <row r="3943" spans="1:70" x14ac:dyDescent="0.3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120"/>
    </row>
    <row r="3944" spans="1:70" x14ac:dyDescent="0.3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120"/>
    </row>
    <row r="3945" spans="1:70" x14ac:dyDescent="0.3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120"/>
    </row>
    <row r="3946" spans="1:70" x14ac:dyDescent="0.3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120"/>
    </row>
    <row r="3947" spans="1:70" x14ac:dyDescent="0.3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120"/>
    </row>
    <row r="3948" spans="1:70" x14ac:dyDescent="0.3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120"/>
    </row>
    <row r="3949" spans="1:70" x14ac:dyDescent="0.3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120"/>
    </row>
    <row r="3950" spans="1:70" x14ac:dyDescent="0.3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120"/>
    </row>
    <row r="3951" spans="1:70" x14ac:dyDescent="0.3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120"/>
    </row>
    <row r="3952" spans="1:70" x14ac:dyDescent="0.3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120"/>
    </row>
    <row r="3953" spans="1:70" x14ac:dyDescent="0.3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120"/>
    </row>
    <row r="3954" spans="1:70" x14ac:dyDescent="0.3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120"/>
    </row>
    <row r="3955" spans="1:70" x14ac:dyDescent="0.3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120"/>
    </row>
    <row r="3956" spans="1:70" x14ac:dyDescent="0.3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120"/>
    </row>
    <row r="3957" spans="1:70" x14ac:dyDescent="0.3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120"/>
    </row>
    <row r="3958" spans="1:70" x14ac:dyDescent="0.3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120"/>
    </row>
    <row r="3959" spans="1:70" x14ac:dyDescent="0.3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120"/>
    </row>
    <row r="3960" spans="1:70" x14ac:dyDescent="0.3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120"/>
    </row>
    <row r="3961" spans="1:70" x14ac:dyDescent="0.3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120"/>
    </row>
    <row r="3962" spans="1:70" x14ac:dyDescent="0.3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120"/>
    </row>
    <row r="3963" spans="1:70" x14ac:dyDescent="0.3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120"/>
    </row>
    <row r="3964" spans="1:70" x14ac:dyDescent="0.3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120"/>
    </row>
    <row r="3965" spans="1:70" x14ac:dyDescent="0.3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120"/>
    </row>
    <row r="3966" spans="1:70" x14ac:dyDescent="0.3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120"/>
    </row>
    <row r="3967" spans="1:70" x14ac:dyDescent="0.3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120"/>
    </row>
    <row r="3968" spans="1:70" x14ac:dyDescent="0.3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120"/>
    </row>
    <row r="3969" spans="1:70" x14ac:dyDescent="0.3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120"/>
    </row>
    <row r="3970" spans="1:70" x14ac:dyDescent="0.3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120"/>
    </row>
    <row r="3971" spans="1:70" x14ac:dyDescent="0.3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120"/>
    </row>
    <row r="3972" spans="1:70" x14ac:dyDescent="0.3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120"/>
    </row>
    <row r="3973" spans="1:70" x14ac:dyDescent="0.3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120"/>
    </row>
    <row r="3974" spans="1:70" x14ac:dyDescent="0.3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120"/>
    </row>
    <row r="3975" spans="1:70" x14ac:dyDescent="0.3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120"/>
    </row>
    <row r="3976" spans="1:70" x14ac:dyDescent="0.3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120"/>
    </row>
    <row r="3977" spans="1:70" x14ac:dyDescent="0.3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120"/>
    </row>
    <row r="3978" spans="1:70" x14ac:dyDescent="0.3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120"/>
    </row>
    <row r="3979" spans="1:70" x14ac:dyDescent="0.3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120"/>
    </row>
    <row r="3980" spans="1:70" x14ac:dyDescent="0.3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120"/>
    </row>
    <row r="3981" spans="1:70" x14ac:dyDescent="0.3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120"/>
    </row>
    <row r="3982" spans="1:70" x14ac:dyDescent="0.3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120"/>
    </row>
    <row r="3983" spans="1:70" x14ac:dyDescent="0.3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120"/>
    </row>
    <row r="3984" spans="1:70" x14ac:dyDescent="0.3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120"/>
    </row>
    <row r="3985" spans="1:70" x14ac:dyDescent="0.3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120"/>
    </row>
    <row r="3986" spans="1:70" x14ac:dyDescent="0.3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120"/>
    </row>
    <row r="3987" spans="1:70" x14ac:dyDescent="0.3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120"/>
    </row>
    <row r="3988" spans="1:70" x14ac:dyDescent="0.3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120"/>
    </row>
    <row r="3989" spans="1:70" x14ac:dyDescent="0.3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120"/>
    </row>
    <row r="3990" spans="1:70" x14ac:dyDescent="0.3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120"/>
    </row>
    <row r="3991" spans="1:70" x14ac:dyDescent="0.3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120"/>
    </row>
    <row r="3992" spans="1:70" x14ac:dyDescent="0.3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120"/>
    </row>
    <row r="3993" spans="1:70" x14ac:dyDescent="0.3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120"/>
    </row>
    <row r="3994" spans="1:70" x14ac:dyDescent="0.3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120"/>
    </row>
    <row r="3995" spans="1:70" x14ac:dyDescent="0.3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120"/>
    </row>
    <row r="3996" spans="1:70" x14ac:dyDescent="0.3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120"/>
    </row>
    <row r="3997" spans="1:70" x14ac:dyDescent="0.3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120"/>
    </row>
    <row r="3998" spans="1:70" x14ac:dyDescent="0.3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120"/>
    </row>
    <row r="3999" spans="1:70" x14ac:dyDescent="0.3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120"/>
    </row>
    <row r="4000" spans="1:70" x14ac:dyDescent="0.3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120"/>
    </row>
    <row r="4001" spans="1:70" x14ac:dyDescent="0.3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120"/>
    </row>
    <row r="4002" spans="1:70" x14ac:dyDescent="0.3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120"/>
    </row>
    <row r="4003" spans="1:70" x14ac:dyDescent="0.3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120"/>
    </row>
    <row r="4004" spans="1:70" x14ac:dyDescent="0.3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120"/>
    </row>
    <row r="4005" spans="1:70" x14ac:dyDescent="0.3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120"/>
    </row>
    <row r="4006" spans="1:70" x14ac:dyDescent="0.3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120"/>
    </row>
    <row r="4007" spans="1:70" x14ac:dyDescent="0.3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120"/>
    </row>
    <row r="4008" spans="1:70" x14ac:dyDescent="0.3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120"/>
    </row>
    <row r="4009" spans="1:70" x14ac:dyDescent="0.3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120"/>
    </row>
    <row r="4010" spans="1:70" x14ac:dyDescent="0.3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120"/>
    </row>
    <row r="4011" spans="1:70" x14ac:dyDescent="0.3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120"/>
    </row>
    <row r="4012" spans="1:70" x14ac:dyDescent="0.3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120"/>
    </row>
    <row r="4013" spans="1:70" x14ac:dyDescent="0.3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120"/>
    </row>
    <row r="4014" spans="1:70" x14ac:dyDescent="0.3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120"/>
    </row>
    <row r="4015" spans="1:70" x14ac:dyDescent="0.3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120"/>
    </row>
    <row r="4016" spans="1:70" x14ac:dyDescent="0.3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120"/>
    </row>
    <row r="4017" spans="1:70" x14ac:dyDescent="0.3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120"/>
    </row>
    <row r="4018" spans="1:70" x14ac:dyDescent="0.3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120"/>
    </row>
    <row r="4019" spans="1:70" x14ac:dyDescent="0.3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120"/>
    </row>
    <row r="4020" spans="1:70" x14ac:dyDescent="0.3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120"/>
    </row>
    <row r="4021" spans="1:70" x14ac:dyDescent="0.3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120"/>
    </row>
    <row r="4022" spans="1:70" x14ac:dyDescent="0.3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120"/>
    </row>
    <row r="4023" spans="1:70" x14ac:dyDescent="0.3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120"/>
    </row>
    <row r="4024" spans="1:70" x14ac:dyDescent="0.3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120"/>
    </row>
    <row r="4025" spans="1:70" x14ac:dyDescent="0.3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120"/>
    </row>
    <row r="4026" spans="1:70" x14ac:dyDescent="0.3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120"/>
    </row>
    <row r="4027" spans="1:70" x14ac:dyDescent="0.3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120"/>
    </row>
    <row r="4028" spans="1:70" x14ac:dyDescent="0.3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120"/>
    </row>
    <row r="4029" spans="1:70" x14ac:dyDescent="0.3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120"/>
    </row>
    <row r="4030" spans="1:70" x14ac:dyDescent="0.3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120"/>
    </row>
    <row r="4031" spans="1:70" x14ac:dyDescent="0.3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120"/>
    </row>
    <row r="4032" spans="1:70" x14ac:dyDescent="0.3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120"/>
    </row>
    <row r="4033" spans="1:70" x14ac:dyDescent="0.3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120"/>
    </row>
    <row r="4034" spans="1:70" x14ac:dyDescent="0.3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120"/>
    </row>
    <row r="4035" spans="1:70" x14ac:dyDescent="0.3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120"/>
    </row>
    <row r="4036" spans="1:70" x14ac:dyDescent="0.3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120"/>
    </row>
    <row r="4037" spans="1:70" x14ac:dyDescent="0.3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120"/>
    </row>
    <row r="4038" spans="1:70" x14ac:dyDescent="0.3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120"/>
    </row>
    <row r="4039" spans="1:70" x14ac:dyDescent="0.3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120"/>
    </row>
    <row r="4040" spans="1:70" x14ac:dyDescent="0.3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120"/>
    </row>
    <row r="4041" spans="1:70" x14ac:dyDescent="0.3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120"/>
    </row>
    <row r="4042" spans="1:70" x14ac:dyDescent="0.3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120"/>
    </row>
    <row r="4043" spans="1:70" x14ac:dyDescent="0.3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120"/>
    </row>
    <row r="4044" spans="1:70" x14ac:dyDescent="0.3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120"/>
    </row>
    <row r="4045" spans="1:70" x14ac:dyDescent="0.3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120"/>
    </row>
    <row r="4046" spans="1:70" x14ac:dyDescent="0.3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120"/>
    </row>
    <row r="4047" spans="1:70" x14ac:dyDescent="0.3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120"/>
    </row>
    <row r="4048" spans="1:70" x14ac:dyDescent="0.3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120"/>
    </row>
    <row r="4049" spans="1:70" x14ac:dyDescent="0.3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120"/>
    </row>
    <row r="4050" spans="1:70" x14ac:dyDescent="0.3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120"/>
    </row>
    <row r="4051" spans="1:70" x14ac:dyDescent="0.3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120"/>
    </row>
    <row r="4052" spans="1:70" x14ac:dyDescent="0.3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120"/>
    </row>
    <row r="4053" spans="1:70" x14ac:dyDescent="0.3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120"/>
    </row>
    <row r="4054" spans="1:70" x14ac:dyDescent="0.3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120"/>
    </row>
    <row r="4055" spans="1:70" x14ac:dyDescent="0.3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120"/>
    </row>
    <row r="4056" spans="1:70" x14ac:dyDescent="0.3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120"/>
    </row>
    <row r="4057" spans="1:70" x14ac:dyDescent="0.3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120"/>
    </row>
    <row r="4058" spans="1:70" x14ac:dyDescent="0.3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120"/>
    </row>
    <row r="4059" spans="1:70" x14ac:dyDescent="0.3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120"/>
    </row>
    <row r="4060" spans="1:70" x14ac:dyDescent="0.3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120"/>
    </row>
    <row r="4061" spans="1:70" x14ac:dyDescent="0.3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120"/>
    </row>
    <row r="4062" spans="1:70" x14ac:dyDescent="0.3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120"/>
    </row>
    <row r="4063" spans="1:70" x14ac:dyDescent="0.3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120"/>
    </row>
    <row r="4064" spans="1:70" x14ac:dyDescent="0.3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120"/>
    </row>
    <row r="4065" spans="1:70" x14ac:dyDescent="0.3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120"/>
    </row>
    <row r="4066" spans="1:70" x14ac:dyDescent="0.3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120"/>
    </row>
    <row r="4067" spans="1:70" x14ac:dyDescent="0.3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120"/>
    </row>
    <row r="4068" spans="1:70" x14ac:dyDescent="0.3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120"/>
    </row>
    <row r="4069" spans="1:70" x14ac:dyDescent="0.3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120"/>
    </row>
    <row r="4070" spans="1:70" x14ac:dyDescent="0.3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120"/>
    </row>
    <row r="4071" spans="1:70" x14ac:dyDescent="0.3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120"/>
    </row>
    <row r="4072" spans="1:70" x14ac:dyDescent="0.3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120"/>
    </row>
    <row r="4073" spans="1:70" x14ac:dyDescent="0.3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120"/>
    </row>
    <row r="4074" spans="1:70" x14ac:dyDescent="0.3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120"/>
    </row>
    <row r="4075" spans="1:70" x14ac:dyDescent="0.3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120"/>
    </row>
    <row r="4076" spans="1:70" x14ac:dyDescent="0.3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120"/>
    </row>
    <row r="4077" spans="1:70" x14ac:dyDescent="0.3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120"/>
    </row>
    <row r="4078" spans="1:70" x14ac:dyDescent="0.3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120"/>
    </row>
    <row r="4079" spans="1:70" x14ac:dyDescent="0.3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120"/>
    </row>
    <row r="4080" spans="1:70" x14ac:dyDescent="0.3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120"/>
    </row>
    <row r="4081" spans="1:70" x14ac:dyDescent="0.3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120"/>
    </row>
    <row r="4082" spans="1:70" x14ac:dyDescent="0.3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120"/>
    </row>
    <row r="4083" spans="1:70" x14ac:dyDescent="0.3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120"/>
    </row>
    <row r="4084" spans="1:70" x14ac:dyDescent="0.3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120"/>
    </row>
    <row r="4085" spans="1:70" x14ac:dyDescent="0.3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120"/>
    </row>
    <row r="4086" spans="1:70" x14ac:dyDescent="0.3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120"/>
    </row>
    <row r="4087" spans="1:70" x14ac:dyDescent="0.3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120"/>
    </row>
    <row r="4088" spans="1:70" x14ac:dyDescent="0.3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120"/>
    </row>
    <row r="4089" spans="1:70" x14ac:dyDescent="0.3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120"/>
    </row>
    <row r="4090" spans="1:70" x14ac:dyDescent="0.3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120"/>
    </row>
    <row r="4091" spans="1:70" x14ac:dyDescent="0.3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120"/>
    </row>
    <row r="4092" spans="1:70" x14ac:dyDescent="0.3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120"/>
    </row>
    <row r="4093" spans="1:70" x14ac:dyDescent="0.3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120"/>
    </row>
    <row r="4094" spans="1:70" x14ac:dyDescent="0.3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120"/>
    </row>
    <row r="4095" spans="1:70" x14ac:dyDescent="0.3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120"/>
    </row>
    <row r="4096" spans="1:70" x14ac:dyDescent="0.3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120"/>
    </row>
    <row r="4097" spans="1:70" x14ac:dyDescent="0.3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120"/>
    </row>
    <row r="4098" spans="1:70" x14ac:dyDescent="0.3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120"/>
    </row>
    <row r="4099" spans="1:70" x14ac:dyDescent="0.3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120"/>
    </row>
    <row r="4100" spans="1:70" x14ac:dyDescent="0.3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120"/>
    </row>
    <row r="4101" spans="1:70" x14ac:dyDescent="0.3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120"/>
    </row>
    <row r="4102" spans="1:70" x14ac:dyDescent="0.3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120"/>
    </row>
    <row r="4103" spans="1:70" x14ac:dyDescent="0.3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120"/>
    </row>
    <row r="4104" spans="1:70" x14ac:dyDescent="0.3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120"/>
    </row>
    <row r="4105" spans="1:70" x14ac:dyDescent="0.3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120"/>
    </row>
    <row r="4106" spans="1:70" x14ac:dyDescent="0.3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120"/>
    </row>
    <row r="4107" spans="1:70" x14ac:dyDescent="0.3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120"/>
    </row>
    <row r="4108" spans="1:70" x14ac:dyDescent="0.3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120"/>
    </row>
    <row r="4109" spans="1:70" x14ac:dyDescent="0.3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120"/>
    </row>
    <row r="4110" spans="1:70" x14ac:dyDescent="0.3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120"/>
    </row>
    <row r="4111" spans="1:70" x14ac:dyDescent="0.3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120"/>
    </row>
    <row r="4112" spans="1:70" x14ac:dyDescent="0.3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120"/>
    </row>
    <row r="4113" spans="1:70" x14ac:dyDescent="0.3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120"/>
    </row>
    <row r="4114" spans="1:70" x14ac:dyDescent="0.3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120"/>
    </row>
    <row r="4115" spans="1:70" x14ac:dyDescent="0.3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120"/>
    </row>
    <row r="4116" spans="1:70" x14ac:dyDescent="0.3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120"/>
    </row>
    <row r="4117" spans="1:70" x14ac:dyDescent="0.3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120"/>
    </row>
    <row r="4118" spans="1:70" x14ac:dyDescent="0.3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120"/>
    </row>
    <row r="4119" spans="1:70" x14ac:dyDescent="0.3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120"/>
    </row>
    <row r="4120" spans="1:70" x14ac:dyDescent="0.3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120"/>
    </row>
    <row r="4121" spans="1:70" x14ac:dyDescent="0.3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120"/>
    </row>
    <row r="4122" spans="1:70" x14ac:dyDescent="0.3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120"/>
    </row>
    <row r="4123" spans="1:70" x14ac:dyDescent="0.3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120"/>
    </row>
    <row r="4124" spans="1:70" x14ac:dyDescent="0.3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120"/>
    </row>
    <row r="4125" spans="1:70" x14ac:dyDescent="0.3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120"/>
    </row>
    <row r="4126" spans="1:70" x14ac:dyDescent="0.3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120"/>
    </row>
    <row r="4127" spans="1:70" x14ac:dyDescent="0.3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120"/>
    </row>
    <row r="4128" spans="1:70" x14ac:dyDescent="0.3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120"/>
    </row>
    <row r="4129" spans="1:70" x14ac:dyDescent="0.3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120"/>
    </row>
    <row r="4130" spans="1:70" x14ac:dyDescent="0.3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120"/>
    </row>
    <row r="4131" spans="1:70" x14ac:dyDescent="0.3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120"/>
    </row>
    <row r="4132" spans="1:70" x14ac:dyDescent="0.3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120"/>
    </row>
    <row r="4133" spans="1:70" x14ac:dyDescent="0.3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120"/>
    </row>
    <row r="4134" spans="1:70" x14ac:dyDescent="0.3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120"/>
    </row>
    <row r="4135" spans="1:70" x14ac:dyDescent="0.3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120"/>
    </row>
    <row r="4136" spans="1:70" x14ac:dyDescent="0.3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120"/>
    </row>
    <row r="4137" spans="1:70" x14ac:dyDescent="0.3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120"/>
    </row>
    <row r="4138" spans="1:70" x14ac:dyDescent="0.3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120"/>
    </row>
    <row r="4139" spans="1:70" x14ac:dyDescent="0.3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120"/>
    </row>
    <row r="4140" spans="1:70" x14ac:dyDescent="0.3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120"/>
    </row>
    <row r="4141" spans="1:70" x14ac:dyDescent="0.3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120"/>
    </row>
    <row r="4142" spans="1:70" x14ac:dyDescent="0.3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120"/>
    </row>
    <row r="4143" spans="1:70" x14ac:dyDescent="0.3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120"/>
    </row>
    <row r="4144" spans="1:70" x14ac:dyDescent="0.3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120"/>
    </row>
    <row r="4145" spans="1:70" x14ac:dyDescent="0.3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120"/>
    </row>
    <row r="4146" spans="1:70" x14ac:dyDescent="0.3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120"/>
    </row>
    <row r="4147" spans="1:70" x14ac:dyDescent="0.3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120"/>
    </row>
    <row r="4148" spans="1:70" x14ac:dyDescent="0.3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120"/>
    </row>
    <row r="4149" spans="1:70" x14ac:dyDescent="0.3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120"/>
    </row>
    <row r="4150" spans="1:70" x14ac:dyDescent="0.3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120"/>
    </row>
    <row r="4151" spans="1:70" x14ac:dyDescent="0.3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120"/>
    </row>
    <row r="4152" spans="1:70" x14ac:dyDescent="0.3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120"/>
    </row>
    <row r="4153" spans="1:70" x14ac:dyDescent="0.3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120"/>
    </row>
    <row r="4154" spans="1:70" x14ac:dyDescent="0.3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120"/>
    </row>
    <row r="4155" spans="1:70" x14ac:dyDescent="0.3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120"/>
    </row>
    <row r="4156" spans="1:70" x14ac:dyDescent="0.3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120"/>
    </row>
    <row r="4157" spans="1:70" x14ac:dyDescent="0.3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120"/>
    </row>
    <row r="4158" spans="1:70" x14ac:dyDescent="0.3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120"/>
    </row>
    <row r="4159" spans="1:70" x14ac:dyDescent="0.3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120"/>
    </row>
    <row r="4160" spans="1:70" x14ac:dyDescent="0.3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120"/>
    </row>
    <row r="4161" spans="1:70" x14ac:dyDescent="0.3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120"/>
    </row>
    <row r="4162" spans="1:70" x14ac:dyDescent="0.3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120"/>
    </row>
    <row r="4163" spans="1:70" x14ac:dyDescent="0.3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120"/>
    </row>
    <row r="4164" spans="1:70" x14ac:dyDescent="0.3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120"/>
    </row>
    <row r="4165" spans="1:70" x14ac:dyDescent="0.3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120"/>
    </row>
    <row r="4166" spans="1:70" x14ac:dyDescent="0.3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120"/>
    </row>
    <row r="4167" spans="1:70" x14ac:dyDescent="0.3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120"/>
    </row>
    <row r="4168" spans="1:70" x14ac:dyDescent="0.3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120"/>
    </row>
    <row r="4169" spans="1:70" x14ac:dyDescent="0.3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120"/>
    </row>
    <row r="4170" spans="1:70" x14ac:dyDescent="0.3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120"/>
    </row>
    <row r="4171" spans="1:70" x14ac:dyDescent="0.3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120"/>
    </row>
    <row r="4172" spans="1:70" x14ac:dyDescent="0.3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120"/>
    </row>
    <row r="4173" spans="1:70" x14ac:dyDescent="0.3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120"/>
    </row>
    <row r="4174" spans="1:70" x14ac:dyDescent="0.3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120"/>
    </row>
    <row r="4175" spans="1:70" x14ac:dyDescent="0.3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120"/>
    </row>
    <row r="4176" spans="1:70" x14ac:dyDescent="0.3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120"/>
    </row>
    <row r="4177" spans="1:70" x14ac:dyDescent="0.3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120"/>
    </row>
    <row r="4178" spans="1:70" x14ac:dyDescent="0.3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120"/>
    </row>
    <row r="4179" spans="1:70" x14ac:dyDescent="0.3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120"/>
    </row>
    <row r="4180" spans="1:70" x14ac:dyDescent="0.3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120"/>
    </row>
    <row r="4181" spans="1:70" x14ac:dyDescent="0.3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120"/>
    </row>
    <row r="4182" spans="1:70" x14ac:dyDescent="0.3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120"/>
    </row>
    <row r="4183" spans="1:70" x14ac:dyDescent="0.3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120"/>
    </row>
    <row r="4184" spans="1:70" x14ac:dyDescent="0.3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120"/>
    </row>
    <row r="4185" spans="1:70" x14ac:dyDescent="0.3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120"/>
    </row>
    <row r="4186" spans="1:70" x14ac:dyDescent="0.3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120"/>
    </row>
    <row r="4187" spans="1:70" x14ac:dyDescent="0.3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120"/>
    </row>
    <row r="4188" spans="1:70" x14ac:dyDescent="0.3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120"/>
    </row>
    <row r="4189" spans="1:70" x14ac:dyDescent="0.3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120"/>
    </row>
    <row r="4190" spans="1:70" x14ac:dyDescent="0.3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120"/>
    </row>
    <row r="4191" spans="1:70" x14ac:dyDescent="0.3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120"/>
    </row>
    <row r="4192" spans="1:70" x14ac:dyDescent="0.3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120"/>
    </row>
    <row r="4193" spans="1:70" x14ac:dyDescent="0.3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120"/>
    </row>
    <row r="4194" spans="1:70" x14ac:dyDescent="0.3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120"/>
    </row>
    <row r="4195" spans="1:70" x14ac:dyDescent="0.3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120"/>
    </row>
    <row r="4196" spans="1:70" x14ac:dyDescent="0.3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120"/>
    </row>
    <row r="4197" spans="1:70" x14ac:dyDescent="0.3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120"/>
    </row>
    <row r="4198" spans="1:70" x14ac:dyDescent="0.3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120"/>
    </row>
    <row r="4199" spans="1:70" x14ac:dyDescent="0.3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120"/>
    </row>
    <row r="4200" spans="1:70" x14ac:dyDescent="0.3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120"/>
    </row>
    <row r="4201" spans="1:70" x14ac:dyDescent="0.3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120"/>
    </row>
    <row r="4202" spans="1:70" x14ac:dyDescent="0.3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120"/>
    </row>
    <row r="4203" spans="1:70" x14ac:dyDescent="0.3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120"/>
    </row>
    <row r="4204" spans="1:70" x14ac:dyDescent="0.3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120"/>
    </row>
    <row r="4205" spans="1:70" x14ac:dyDescent="0.3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120"/>
    </row>
    <row r="4206" spans="1:70" x14ac:dyDescent="0.3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120"/>
    </row>
    <row r="4207" spans="1:70" x14ac:dyDescent="0.3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120"/>
    </row>
    <row r="4208" spans="1:70" x14ac:dyDescent="0.3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120"/>
    </row>
    <row r="4209" spans="1:70" x14ac:dyDescent="0.3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120"/>
    </row>
    <row r="4210" spans="1:70" x14ac:dyDescent="0.3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120"/>
    </row>
    <row r="4211" spans="1:70" x14ac:dyDescent="0.3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120"/>
    </row>
    <row r="4212" spans="1:70" x14ac:dyDescent="0.3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120"/>
    </row>
    <row r="4213" spans="1:70" x14ac:dyDescent="0.3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120"/>
    </row>
    <row r="4214" spans="1:70" x14ac:dyDescent="0.3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120"/>
    </row>
    <row r="4215" spans="1:70" x14ac:dyDescent="0.3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120"/>
    </row>
    <row r="4216" spans="1:70" x14ac:dyDescent="0.3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120"/>
    </row>
    <row r="4217" spans="1:70" x14ac:dyDescent="0.3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120"/>
    </row>
    <row r="4218" spans="1:70" x14ac:dyDescent="0.3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120"/>
    </row>
    <row r="4219" spans="1:70" x14ac:dyDescent="0.3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120"/>
    </row>
    <row r="4220" spans="1:70" x14ac:dyDescent="0.3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120"/>
    </row>
    <row r="4221" spans="1:70" x14ac:dyDescent="0.3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120"/>
    </row>
    <row r="4222" spans="1:70" x14ac:dyDescent="0.3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120"/>
    </row>
    <row r="4223" spans="1:70" x14ac:dyDescent="0.3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120"/>
    </row>
    <row r="4224" spans="1:70" x14ac:dyDescent="0.3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120"/>
    </row>
    <row r="4225" spans="1:70" x14ac:dyDescent="0.3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120"/>
    </row>
    <row r="4226" spans="1:70" x14ac:dyDescent="0.3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120"/>
    </row>
    <row r="4227" spans="1:70" x14ac:dyDescent="0.3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120"/>
    </row>
    <row r="4228" spans="1:70" x14ac:dyDescent="0.3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120"/>
    </row>
    <row r="4229" spans="1:70" x14ac:dyDescent="0.3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120"/>
    </row>
    <row r="4230" spans="1:70" x14ac:dyDescent="0.3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120"/>
    </row>
    <row r="4231" spans="1:70" x14ac:dyDescent="0.3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120"/>
    </row>
    <row r="4232" spans="1:70" x14ac:dyDescent="0.3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120"/>
    </row>
    <row r="4233" spans="1:70" x14ac:dyDescent="0.3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120"/>
    </row>
    <row r="4234" spans="1:70" x14ac:dyDescent="0.3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120"/>
    </row>
    <row r="4235" spans="1:70" x14ac:dyDescent="0.3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120"/>
    </row>
    <row r="4236" spans="1:70" x14ac:dyDescent="0.3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120"/>
    </row>
    <row r="4237" spans="1:70" x14ac:dyDescent="0.3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120"/>
    </row>
    <row r="4238" spans="1:70" x14ac:dyDescent="0.3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120"/>
    </row>
    <row r="4239" spans="1:70" x14ac:dyDescent="0.3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120"/>
    </row>
    <row r="4240" spans="1:70" x14ac:dyDescent="0.3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120"/>
    </row>
    <row r="4241" spans="1:70" x14ac:dyDescent="0.3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120"/>
    </row>
    <row r="4242" spans="1:70" x14ac:dyDescent="0.3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120"/>
    </row>
    <row r="4243" spans="1:70" x14ac:dyDescent="0.3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120"/>
    </row>
    <row r="4244" spans="1:70" x14ac:dyDescent="0.3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120"/>
    </row>
    <row r="4245" spans="1:70" x14ac:dyDescent="0.3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120"/>
    </row>
    <row r="4246" spans="1:70" x14ac:dyDescent="0.3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120"/>
    </row>
    <row r="4247" spans="1:70" x14ac:dyDescent="0.3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120"/>
    </row>
    <row r="4248" spans="1:70" x14ac:dyDescent="0.3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120"/>
    </row>
    <row r="4249" spans="1:70" x14ac:dyDescent="0.3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120"/>
    </row>
    <row r="4250" spans="1:70" x14ac:dyDescent="0.3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120"/>
    </row>
    <row r="4251" spans="1:70" x14ac:dyDescent="0.3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120"/>
    </row>
    <row r="4252" spans="1:70" x14ac:dyDescent="0.3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120"/>
    </row>
    <row r="4253" spans="1:70" x14ac:dyDescent="0.3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120"/>
    </row>
    <row r="4254" spans="1:70" x14ac:dyDescent="0.3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120"/>
    </row>
    <row r="4255" spans="1:70" x14ac:dyDescent="0.3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120"/>
    </row>
    <row r="4256" spans="1:70" x14ac:dyDescent="0.3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120"/>
    </row>
    <row r="4257" spans="1:70" x14ac:dyDescent="0.3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120"/>
    </row>
    <row r="4258" spans="1:70" x14ac:dyDescent="0.3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120"/>
    </row>
    <row r="4259" spans="1:70" x14ac:dyDescent="0.3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120"/>
    </row>
    <row r="4260" spans="1:70" x14ac:dyDescent="0.3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120"/>
    </row>
    <row r="4261" spans="1:70" x14ac:dyDescent="0.3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120"/>
    </row>
    <row r="4262" spans="1:70" x14ac:dyDescent="0.3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120"/>
    </row>
    <row r="4263" spans="1:70" x14ac:dyDescent="0.3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120"/>
    </row>
    <row r="4264" spans="1:70" x14ac:dyDescent="0.3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120"/>
    </row>
    <row r="4265" spans="1:70" x14ac:dyDescent="0.3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120"/>
    </row>
    <row r="4266" spans="1:70" x14ac:dyDescent="0.3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120"/>
    </row>
    <row r="4267" spans="1:70" x14ac:dyDescent="0.3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120"/>
    </row>
    <row r="4268" spans="1:70" x14ac:dyDescent="0.3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120"/>
    </row>
    <row r="4269" spans="1:70" x14ac:dyDescent="0.3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120"/>
    </row>
    <row r="4270" spans="1:70" x14ac:dyDescent="0.3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120"/>
    </row>
    <row r="4271" spans="1:70" x14ac:dyDescent="0.3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120"/>
    </row>
    <row r="4272" spans="1:70" x14ac:dyDescent="0.3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120"/>
    </row>
    <row r="4273" spans="1:70" x14ac:dyDescent="0.3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120"/>
    </row>
    <row r="4274" spans="1:70" x14ac:dyDescent="0.3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120"/>
    </row>
    <row r="4275" spans="1:70" x14ac:dyDescent="0.3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120"/>
    </row>
    <row r="4276" spans="1:70" x14ac:dyDescent="0.3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120"/>
    </row>
    <row r="4277" spans="1:70" x14ac:dyDescent="0.3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120"/>
    </row>
    <row r="4278" spans="1:70" x14ac:dyDescent="0.3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120"/>
    </row>
    <row r="4279" spans="1:70" x14ac:dyDescent="0.3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120"/>
    </row>
    <row r="4280" spans="1:70" x14ac:dyDescent="0.3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120"/>
    </row>
    <row r="4281" spans="1:70" x14ac:dyDescent="0.3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120"/>
    </row>
    <row r="4282" spans="1:70" x14ac:dyDescent="0.3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120"/>
    </row>
    <row r="4283" spans="1:70" x14ac:dyDescent="0.3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120"/>
    </row>
    <row r="4284" spans="1:70" x14ac:dyDescent="0.3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120"/>
    </row>
    <row r="4285" spans="1:70" x14ac:dyDescent="0.3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120"/>
    </row>
    <row r="4286" spans="1:70" x14ac:dyDescent="0.3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120"/>
    </row>
    <row r="4287" spans="1:70" x14ac:dyDescent="0.3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120"/>
    </row>
    <row r="4288" spans="1:70" x14ac:dyDescent="0.3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120"/>
    </row>
    <row r="4289" spans="1:70" x14ac:dyDescent="0.3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120"/>
    </row>
    <row r="4290" spans="1:70" x14ac:dyDescent="0.3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120"/>
    </row>
    <row r="4291" spans="1:70" x14ac:dyDescent="0.3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120"/>
    </row>
    <row r="4292" spans="1:70" x14ac:dyDescent="0.3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120"/>
    </row>
    <row r="4293" spans="1:70" x14ac:dyDescent="0.3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120"/>
    </row>
    <row r="4294" spans="1:70" x14ac:dyDescent="0.3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120"/>
    </row>
    <row r="4295" spans="1:70" x14ac:dyDescent="0.3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120"/>
    </row>
    <row r="4296" spans="1:70" x14ac:dyDescent="0.3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120"/>
    </row>
    <row r="4297" spans="1:70" x14ac:dyDescent="0.3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120"/>
    </row>
    <row r="4298" spans="1:70" x14ac:dyDescent="0.3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120"/>
    </row>
    <row r="4299" spans="1:70" x14ac:dyDescent="0.3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120"/>
    </row>
    <row r="4300" spans="1:70" x14ac:dyDescent="0.3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120"/>
    </row>
    <row r="4301" spans="1:70" x14ac:dyDescent="0.3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120"/>
    </row>
    <row r="4302" spans="1:70" x14ac:dyDescent="0.3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120"/>
    </row>
    <row r="4303" spans="1:70" x14ac:dyDescent="0.3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120"/>
    </row>
    <row r="4304" spans="1:70" x14ac:dyDescent="0.3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120"/>
    </row>
    <row r="4305" spans="1:70" x14ac:dyDescent="0.3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120"/>
    </row>
    <row r="4306" spans="1:70" x14ac:dyDescent="0.3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120"/>
    </row>
    <row r="4307" spans="1:70" x14ac:dyDescent="0.3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120"/>
    </row>
    <row r="4308" spans="1:70" x14ac:dyDescent="0.3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120"/>
    </row>
    <row r="4309" spans="1:70" x14ac:dyDescent="0.3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120"/>
    </row>
    <row r="4310" spans="1:70" x14ac:dyDescent="0.3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120"/>
    </row>
    <row r="4311" spans="1:70" x14ac:dyDescent="0.3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120"/>
    </row>
    <row r="4312" spans="1:70" x14ac:dyDescent="0.3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120"/>
    </row>
    <row r="4313" spans="1:70" x14ac:dyDescent="0.3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120"/>
    </row>
    <row r="4314" spans="1:70" x14ac:dyDescent="0.3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120"/>
    </row>
    <row r="4315" spans="1:70" x14ac:dyDescent="0.3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120"/>
    </row>
    <row r="4316" spans="1:70" x14ac:dyDescent="0.3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120"/>
    </row>
    <row r="4317" spans="1:70" x14ac:dyDescent="0.3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120"/>
    </row>
    <row r="4318" spans="1:70" x14ac:dyDescent="0.3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120"/>
    </row>
    <row r="4319" spans="1:70" x14ac:dyDescent="0.3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120"/>
    </row>
    <row r="4320" spans="1:70" x14ac:dyDescent="0.3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120"/>
    </row>
    <row r="4321" spans="1:70" x14ac:dyDescent="0.3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120"/>
    </row>
    <row r="4322" spans="1:70" x14ac:dyDescent="0.3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120"/>
    </row>
    <row r="4323" spans="1:70" x14ac:dyDescent="0.3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120"/>
    </row>
    <row r="4324" spans="1:70" x14ac:dyDescent="0.3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120"/>
    </row>
    <row r="4325" spans="1:70" x14ac:dyDescent="0.3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120"/>
    </row>
    <row r="4326" spans="1:70" x14ac:dyDescent="0.3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120"/>
    </row>
    <row r="4327" spans="1:70" x14ac:dyDescent="0.3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120"/>
    </row>
    <row r="4328" spans="1:70" x14ac:dyDescent="0.3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120"/>
    </row>
    <row r="4329" spans="1:70" x14ac:dyDescent="0.3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120"/>
    </row>
    <row r="4330" spans="1:70" x14ac:dyDescent="0.3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120"/>
    </row>
    <row r="4331" spans="1:70" x14ac:dyDescent="0.3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120"/>
    </row>
    <row r="4332" spans="1:70" x14ac:dyDescent="0.3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120"/>
    </row>
    <row r="4333" spans="1:70" x14ac:dyDescent="0.3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120"/>
    </row>
    <row r="4334" spans="1:70" x14ac:dyDescent="0.3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120"/>
    </row>
    <row r="4335" spans="1:70" x14ac:dyDescent="0.3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120"/>
    </row>
    <row r="4336" spans="1:70" x14ac:dyDescent="0.3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120"/>
    </row>
    <row r="4337" spans="1:70" x14ac:dyDescent="0.3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120"/>
    </row>
    <row r="4338" spans="1:70" x14ac:dyDescent="0.3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120"/>
    </row>
    <row r="4339" spans="1:70" x14ac:dyDescent="0.3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120"/>
    </row>
    <row r="4340" spans="1:70" x14ac:dyDescent="0.3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120"/>
    </row>
    <row r="4341" spans="1:70" x14ac:dyDescent="0.3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120"/>
    </row>
    <row r="4342" spans="1:70" x14ac:dyDescent="0.3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120"/>
    </row>
    <row r="4343" spans="1:70" x14ac:dyDescent="0.3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120"/>
    </row>
    <row r="4344" spans="1:70" x14ac:dyDescent="0.3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120"/>
    </row>
    <row r="4345" spans="1:70" x14ac:dyDescent="0.3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120"/>
    </row>
    <row r="4346" spans="1:70" x14ac:dyDescent="0.3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120"/>
    </row>
    <row r="4347" spans="1:70" x14ac:dyDescent="0.3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120"/>
    </row>
    <row r="4348" spans="1:70" x14ac:dyDescent="0.3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120"/>
    </row>
    <row r="4349" spans="1:70" x14ac:dyDescent="0.3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120"/>
    </row>
    <row r="4350" spans="1:70" x14ac:dyDescent="0.3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120"/>
    </row>
    <row r="4351" spans="1:70" x14ac:dyDescent="0.3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120"/>
    </row>
    <row r="4352" spans="1:70" x14ac:dyDescent="0.3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120"/>
    </row>
    <row r="4353" spans="1:70" x14ac:dyDescent="0.3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120"/>
    </row>
    <row r="4354" spans="1:70" x14ac:dyDescent="0.3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120"/>
    </row>
    <row r="4355" spans="1:70" x14ac:dyDescent="0.3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120"/>
    </row>
    <row r="4356" spans="1:70" x14ac:dyDescent="0.3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120"/>
    </row>
    <row r="4357" spans="1:70" x14ac:dyDescent="0.3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120"/>
    </row>
    <row r="4358" spans="1:70" x14ac:dyDescent="0.3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120"/>
    </row>
    <row r="4359" spans="1:70" x14ac:dyDescent="0.3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120"/>
    </row>
    <row r="4360" spans="1:70" x14ac:dyDescent="0.3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120"/>
    </row>
    <row r="4361" spans="1:70" x14ac:dyDescent="0.3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120"/>
    </row>
    <row r="4362" spans="1:70" x14ac:dyDescent="0.3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120"/>
    </row>
    <row r="4363" spans="1:70" x14ac:dyDescent="0.3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120"/>
    </row>
    <row r="4364" spans="1:70" x14ac:dyDescent="0.3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120"/>
    </row>
    <row r="4365" spans="1:70" x14ac:dyDescent="0.3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120"/>
    </row>
    <row r="4366" spans="1:70" x14ac:dyDescent="0.3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120"/>
    </row>
    <row r="4367" spans="1:70" x14ac:dyDescent="0.3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120"/>
    </row>
    <row r="4368" spans="1:70" x14ac:dyDescent="0.3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120"/>
    </row>
    <row r="4369" spans="1:70" x14ac:dyDescent="0.3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120"/>
    </row>
    <row r="4370" spans="1:70" x14ac:dyDescent="0.3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120"/>
    </row>
    <row r="4371" spans="1:70" x14ac:dyDescent="0.3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120"/>
    </row>
    <row r="4372" spans="1:70" x14ac:dyDescent="0.3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120"/>
    </row>
    <row r="4373" spans="1:70" x14ac:dyDescent="0.3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120"/>
    </row>
    <row r="4374" spans="1:70" x14ac:dyDescent="0.3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120"/>
    </row>
    <row r="4375" spans="1:70" x14ac:dyDescent="0.3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120"/>
    </row>
    <row r="4376" spans="1:70" x14ac:dyDescent="0.3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120"/>
    </row>
    <row r="4377" spans="1:70" x14ac:dyDescent="0.3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120"/>
    </row>
    <row r="4378" spans="1:70" x14ac:dyDescent="0.3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120"/>
    </row>
    <row r="4379" spans="1:70" x14ac:dyDescent="0.3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120"/>
    </row>
    <row r="4380" spans="1:70" x14ac:dyDescent="0.3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120"/>
    </row>
    <row r="4381" spans="1:70" x14ac:dyDescent="0.3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120"/>
    </row>
    <row r="4382" spans="1:70" x14ac:dyDescent="0.3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120"/>
    </row>
    <row r="4383" spans="1:70" x14ac:dyDescent="0.3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120"/>
    </row>
    <row r="4384" spans="1:70" x14ac:dyDescent="0.3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120"/>
    </row>
    <row r="4385" spans="1:70" x14ac:dyDescent="0.3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120"/>
    </row>
    <row r="4386" spans="1:70" x14ac:dyDescent="0.3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120"/>
    </row>
    <row r="4387" spans="1:70" x14ac:dyDescent="0.3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120"/>
    </row>
    <row r="4388" spans="1:70" x14ac:dyDescent="0.3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120"/>
    </row>
    <row r="4389" spans="1:70" x14ac:dyDescent="0.3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120"/>
    </row>
    <row r="4390" spans="1:70" x14ac:dyDescent="0.3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120"/>
    </row>
    <row r="4391" spans="1:70" x14ac:dyDescent="0.3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120"/>
    </row>
    <row r="4392" spans="1:70" x14ac:dyDescent="0.3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120"/>
    </row>
    <row r="4393" spans="1:70" x14ac:dyDescent="0.3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120"/>
    </row>
    <row r="4394" spans="1:70" x14ac:dyDescent="0.3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120"/>
    </row>
    <row r="4395" spans="1:70" x14ac:dyDescent="0.3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120"/>
    </row>
    <row r="4396" spans="1:70" x14ac:dyDescent="0.3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120"/>
    </row>
    <row r="4397" spans="1:70" x14ac:dyDescent="0.3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120"/>
    </row>
    <row r="4398" spans="1:70" x14ac:dyDescent="0.3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120"/>
    </row>
    <row r="4399" spans="1:70" x14ac:dyDescent="0.3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120"/>
    </row>
    <row r="4400" spans="1:70" x14ac:dyDescent="0.3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120"/>
    </row>
    <row r="4401" spans="1:70" x14ac:dyDescent="0.3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120"/>
    </row>
    <row r="4402" spans="1:70" x14ac:dyDescent="0.3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120"/>
    </row>
    <row r="4403" spans="1:70" x14ac:dyDescent="0.3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120"/>
    </row>
    <row r="4404" spans="1:70" x14ac:dyDescent="0.3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120"/>
    </row>
    <row r="4405" spans="1:70" x14ac:dyDescent="0.3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120"/>
    </row>
    <row r="4406" spans="1:70" x14ac:dyDescent="0.3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120"/>
    </row>
    <row r="4407" spans="1:70" x14ac:dyDescent="0.3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120"/>
    </row>
    <row r="4408" spans="1:70" x14ac:dyDescent="0.3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120"/>
    </row>
    <row r="4409" spans="1:70" x14ac:dyDescent="0.3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120"/>
    </row>
    <row r="4410" spans="1:70" x14ac:dyDescent="0.3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120"/>
    </row>
    <row r="4411" spans="1:70" x14ac:dyDescent="0.3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120"/>
    </row>
    <row r="4412" spans="1:70" x14ac:dyDescent="0.3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120"/>
    </row>
    <row r="4413" spans="1:70" x14ac:dyDescent="0.3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120"/>
    </row>
    <row r="4414" spans="1:70" x14ac:dyDescent="0.3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120"/>
    </row>
    <row r="4415" spans="1:70" x14ac:dyDescent="0.3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120"/>
    </row>
    <row r="4416" spans="1:70" x14ac:dyDescent="0.3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120"/>
    </row>
    <row r="4417" spans="1:70" x14ac:dyDescent="0.3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120"/>
    </row>
    <row r="4418" spans="1:70" x14ac:dyDescent="0.3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120"/>
    </row>
    <row r="4419" spans="1:70" x14ac:dyDescent="0.3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120"/>
    </row>
    <row r="4420" spans="1:70" x14ac:dyDescent="0.3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120"/>
    </row>
    <row r="4421" spans="1:70" x14ac:dyDescent="0.3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120"/>
    </row>
    <row r="4422" spans="1:70" x14ac:dyDescent="0.3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120"/>
    </row>
    <row r="4423" spans="1:70" x14ac:dyDescent="0.3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120"/>
    </row>
    <row r="4424" spans="1:70" x14ac:dyDescent="0.3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120"/>
    </row>
    <row r="4425" spans="1:70" x14ac:dyDescent="0.3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120"/>
    </row>
    <row r="4426" spans="1:70" x14ac:dyDescent="0.3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120"/>
    </row>
    <row r="4427" spans="1:70" x14ac:dyDescent="0.3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120"/>
    </row>
    <row r="4428" spans="1:70" x14ac:dyDescent="0.3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120"/>
    </row>
    <row r="4429" spans="1:70" x14ac:dyDescent="0.3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120"/>
    </row>
    <row r="4430" spans="1:70" x14ac:dyDescent="0.3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120"/>
    </row>
    <row r="4431" spans="1:70" x14ac:dyDescent="0.3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120"/>
    </row>
    <row r="4432" spans="1:70" x14ac:dyDescent="0.3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120"/>
    </row>
    <row r="4433" spans="1:70" x14ac:dyDescent="0.3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120"/>
    </row>
    <row r="4434" spans="1:70" x14ac:dyDescent="0.3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120"/>
    </row>
    <row r="4435" spans="1:70" x14ac:dyDescent="0.3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120"/>
    </row>
    <row r="4436" spans="1:70" x14ac:dyDescent="0.3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120"/>
    </row>
    <row r="4437" spans="1:70" x14ac:dyDescent="0.3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120"/>
    </row>
    <row r="4438" spans="1:70" x14ac:dyDescent="0.3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120"/>
    </row>
    <row r="4439" spans="1:70" x14ac:dyDescent="0.3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120"/>
    </row>
    <row r="4440" spans="1:70" x14ac:dyDescent="0.3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120"/>
    </row>
    <row r="4441" spans="1:70" x14ac:dyDescent="0.3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120"/>
    </row>
    <row r="4442" spans="1:70" x14ac:dyDescent="0.3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120"/>
    </row>
    <row r="4443" spans="1:70" x14ac:dyDescent="0.3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120"/>
    </row>
    <row r="4444" spans="1:70" x14ac:dyDescent="0.3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120"/>
    </row>
    <row r="4445" spans="1:70" x14ac:dyDescent="0.3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120"/>
    </row>
    <row r="4446" spans="1:70" x14ac:dyDescent="0.3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120"/>
    </row>
    <row r="4447" spans="1:70" x14ac:dyDescent="0.3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120"/>
    </row>
    <row r="4448" spans="1:70" x14ac:dyDescent="0.3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120"/>
    </row>
    <row r="4449" spans="1:70" x14ac:dyDescent="0.3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120"/>
    </row>
    <row r="4450" spans="1:70" x14ac:dyDescent="0.3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120"/>
    </row>
    <row r="4451" spans="1:70" x14ac:dyDescent="0.3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120"/>
    </row>
    <row r="4452" spans="1:70" x14ac:dyDescent="0.3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120"/>
    </row>
    <row r="4453" spans="1:70" x14ac:dyDescent="0.3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120"/>
    </row>
    <row r="4454" spans="1:70" x14ac:dyDescent="0.3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120"/>
    </row>
    <row r="4455" spans="1:70" x14ac:dyDescent="0.3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120"/>
    </row>
    <row r="4456" spans="1:70" x14ac:dyDescent="0.3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120"/>
    </row>
    <row r="4457" spans="1:70" x14ac:dyDescent="0.3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120"/>
    </row>
    <row r="4458" spans="1:70" x14ac:dyDescent="0.3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120"/>
    </row>
    <row r="4459" spans="1:70" x14ac:dyDescent="0.3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120"/>
    </row>
    <row r="4460" spans="1:70" x14ac:dyDescent="0.3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120"/>
    </row>
    <row r="4461" spans="1:70" x14ac:dyDescent="0.3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120"/>
    </row>
    <row r="4462" spans="1:70" x14ac:dyDescent="0.3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120"/>
    </row>
    <row r="4463" spans="1:70" x14ac:dyDescent="0.3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120"/>
    </row>
    <row r="4464" spans="1:70" x14ac:dyDescent="0.3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120"/>
    </row>
    <row r="4465" spans="1:70" x14ac:dyDescent="0.3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120"/>
    </row>
    <row r="4466" spans="1:70" x14ac:dyDescent="0.3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120"/>
    </row>
    <row r="4467" spans="1:70" x14ac:dyDescent="0.3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120"/>
    </row>
    <row r="4468" spans="1:70" x14ac:dyDescent="0.3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120"/>
    </row>
    <row r="4469" spans="1:70" x14ac:dyDescent="0.3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120"/>
    </row>
    <row r="4470" spans="1:70" x14ac:dyDescent="0.3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120"/>
    </row>
    <row r="4471" spans="1:70" x14ac:dyDescent="0.3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120"/>
    </row>
    <row r="4472" spans="1:70" x14ac:dyDescent="0.3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120"/>
    </row>
    <row r="4473" spans="1:70" x14ac:dyDescent="0.3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120"/>
    </row>
    <row r="4474" spans="1:70" x14ac:dyDescent="0.3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120"/>
    </row>
    <row r="4475" spans="1:70" x14ac:dyDescent="0.3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120"/>
    </row>
    <row r="4476" spans="1:70" x14ac:dyDescent="0.3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120"/>
    </row>
    <row r="4477" spans="1:70" x14ac:dyDescent="0.3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120"/>
    </row>
    <row r="4478" spans="1:70" x14ac:dyDescent="0.3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120"/>
    </row>
    <row r="4479" spans="1:70" x14ac:dyDescent="0.3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120"/>
    </row>
    <row r="4480" spans="1:70" x14ac:dyDescent="0.3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120"/>
    </row>
    <row r="4481" spans="1:70" x14ac:dyDescent="0.3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120"/>
    </row>
    <row r="4482" spans="1:70" x14ac:dyDescent="0.3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120"/>
    </row>
    <row r="4483" spans="1:70" x14ac:dyDescent="0.3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120"/>
    </row>
    <row r="4484" spans="1:70" x14ac:dyDescent="0.3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120"/>
    </row>
    <row r="4485" spans="1:70" x14ac:dyDescent="0.3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120"/>
    </row>
    <row r="4486" spans="1:70" x14ac:dyDescent="0.3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120"/>
    </row>
    <row r="4487" spans="1:70" x14ac:dyDescent="0.3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120"/>
    </row>
    <row r="4488" spans="1:70" x14ac:dyDescent="0.3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120"/>
    </row>
    <row r="4489" spans="1:70" x14ac:dyDescent="0.3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120"/>
    </row>
    <row r="4490" spans="1:70" x14ac:dyDescent="0.3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120"/>
    </row>
    <row r="4491" spans="1:70" x14ac:dyDescent="0.3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120"/>
    </row>
    <row r="4492" spans="1:70" x14ac:dyDescent="0.3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120"/>
    </row>
    <row r="4493" spans="1:70" x14ac:dyDescent="0.3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120"/>
    </row>
    <row r="4494" spans="1:70" x14ac:dyDescent="0.3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120"/>
    </row>
    <row r="4495" spans="1:70" x14ac:dyDescent="0.3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120"/>
    </row>
    <row r="4496" spans="1:70" x14ac:dyDescent="0.3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120"/>
    </row>
    <row r="4497" spans="1:70" x14ac:dyDescent="0.3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120"/>
    </row>
    <row r="4498" spans="1:70" x14ac:dyDescent="0.3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120"/>
    </row>
    <row r="4499" spans="1:70" x14ac:dyDescent="0.3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120"/>
    </row>
    <row r="4500" spans="1:70" x14ac:dyDescent="0.3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120"/>
    </row>
    <row r="4501" spans="1:70" x14ac:dyDescent="0.3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120"/>
    </row>
    <row r="4502" spans="1:70" x14ac:dyDescent="0.3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120"/>
    </row>
    <row r="4503" spans="1:70" x14ac:dyDescent="0.3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120"/>
    </row>
    <row r="4504" spans="1:70" x14ac:dyDescent="0.3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120"/>
    </row>
    <row r="4505" spans="1:70" x14ac:dyDescent="0.3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120"/>
    </row>
    <row r="4506" spans="1:70" x14ac:dyDescent="0.3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120"/>
    </row>
    <row r="4507" spans="1:70" x14ac:dyDescent="0.3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120"/>
    </row>
    <row r="4508" spans="1:70" x14ac:dyDescent="0.3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120"/>
    </row>
    <row r="4509" spans="1:70" x14ac:dyDescent="0.3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120"/>
    </row>
    <row r="4510" spans="1:70" x14ac:dyDescent="0.3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120"/>
    </row>
    <row r="4511" spans="1:70" x14ac:dyDescent="0.3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120"/>
    </row>
    <row r="4512" spans="1:70" x14ac:dyDescent="0.3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120"/>
    </row>
    <row r="4513" spans="1:70" x14ac:dyDescent="0.3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120"/>
    </row>
    <row r="4514" spans="1:70" x14ac:dyDescent="0.3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120"/>
    </row>
    <row r="4515" spans="1:70" x14ac:dyDescent="0.3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120"/>
    </row>
    <row r="4516" spans="1:70" x14ac:dyDescent="0.3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120"/>
    </row>
    <row r="4517" spans="1:70" x14ac:dyDescent="0.3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120"/>
    </row>
    <row r="4518" spans="1:70" x14ac:dyDescent="0.3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120"/>
    </row>
    <row r="4519" spans="1:70" x14ac:dyDescent="0.3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120"/>
    </row>
    <row r="4520" spans="1:70" x14ac:dyDescent="0.3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120"/>
    </row>
    <row r="4521" spans="1:70" x14ac:dyDescent="0.3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120"/>
    </row>
    <row r="4522" spans="1:70" x14ac:dyDescent="0.3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120"/>
    </row>
    <row r="4523" spans="1:70" x14ac:dyDescent="0.3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120"/>
    </row>
    <row r="4524" spans="1:70" x14ac:dyDescent="0.3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120"/>
    </row>
    <row r="4525" spans="1:70" x14ac:dyDescent="0.3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120"/>
    </row>
    <row r="4526" spans="1:70" x14ac:dyDescent="0.3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120"/>
    </row>
    <row r="4527" spans="1:70" x14ac:dyDescent="0.3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120"/>
    </row>
    <row r="4528" spans="1:70" x14ac:dyDescent="0.3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120"/>
    </row>
    <row r="4529" spans="1:70" x14ac:dyDescent="0.3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120"/>
    </row>
    <row r="4530" spans="1:70" x14ac:dyDescent="0.3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120"/>
    </row>
    <row r="4531" spans="1:70" x14ac:dyDescent="0.3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120"/>
    </row>
    <row r="4532" spans="1:70" x14ac:dyDescent="0.3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120"/>
    </row>
    <row r="4533" spans="1:70" x14ac:dyDescent="0.3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120"/>
    </row>
    <row r="4534" spans="1:70" x14ac:dyDescent="0.3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120"/>
    </row>
    <row r="4535" spans="1:70" x14ac:dyDescent="0.3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120"/>
    </row>
    <row r="4536" spans="1:70" x14ac:dyDescent="0.3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120"/>
    </row>
    <row r="4537" spans="1:70" x14ac:dyDescent="0.3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120"/>
    </row>
    <row r="4538" spans="1:70" x14ac:dyDescent="0.3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120"/>
    </row>
    <row r="4539" spans="1:70" x14ac:dyDescent="0.3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120"/>
    </row>
    <row r="4540" spans="1:70" x14ac:dyDescent="0.3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120"/>
    </row>
    <row r="4541" spans="1:70" x14ac:dyDescent="0.3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120"/>
    </row>
    <row r="4542" spans="1:70" x14ac:dyDescent="0.3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120"/>
    </row>
    <row r="4543" spans="1:70" x14ac:dyDescent="0.3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120"/>
    </row>
    <row r="4544" spans="1:70" x14ac:dyDescent="0.3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120"/>
    </row>
    <row r="4545" spans="1:70" x14ac:dyDescent="0.3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120"/>
    </row>
    <row r="4546" spans="1:70" x14ac:dyDescent="0.3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120"/>
    </row>
    <row r="4547" spans="1:70" x14ac:dyDescent="0.3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120"/>
    </row>
    <row r="4548" spans="1:70" x14ac:dyDescent="0.3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120"/>
    </row>
    <row r="4549" spans="1:70" x14ac:dyDescent="0.3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120"/>
    </row>
    <row r="4550" spans="1:70" x14ac:dyDescent="0.3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120"/>
    </row>
    <row r="4551" spans="1:70" x14ac:dyDescent="0.3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120"/>
    </row>
    <row r="4552" spans="1:70" x14ac:dyDescent="0.3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120"/>
    </row>
    <row r="4553" spans="1:70" x14ac:dyDescent="0.3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120"/>
    </row>
    <row r="4554" spans="1:70" x14ac:dyDescent="0.3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120"/>
    </row>
    <row r="4555" spans="1:70" x14ac:dyDescent="0.3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120"/>
    </row>
    <row r="4556" spans="1:70" x14ac:dyDescent="0.3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120"/>
    </row>
    <row r="4557" spans="1:70" x14ac:dyDescent="0.3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120"/>
    </row>
    <row r="4558" spans="1:70" x14ac:dyDescent="0.3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120"/>
    </row>
    <row r="4559" spans="1:70" x14ac:dyDescent="0.3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120"/>
    </row>
    <row r="4560" spans="1:70" x14ac:dyDescent="0.3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120"/>
    </row>
    <row r="4561" spans="1:70" x14ac:dyDescent="0.3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120"/>
    </row>
    <row r="4562" spans="1:70" x14ac:dyDescent="0.3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120"/>
    </row>
    <row r="4563" spans="1:70" x14ac:dyDescent="0.3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120"/>
    </row>
    <row r="4564" spans="1:70" x14ac:dyDescent="0.3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120"/>
    </row>
    <row r="4565" spans="1:70" x14ac:dyDescent="0.3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120"/>
    </row>
    <row r="4566" spans="1:70" x14ac:dyDescent="0.3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120"/>
    </row>
    <row r="4567" spans="1:70" x14ac:dyDescent="0.3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120"/>
    </row>
    <row r="4568" spans="1:70" x14ac:dyDescent="0.3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120"/>
    </row>
    <row r="4569" spans="1:70" x14ac:dyDescent="0.3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120"/>
    </row>
    <row r="4570" spans="1:70" x14ac:dyDescent="0.3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120"/>
    </row>
    <row r="4571" spans="1:70" x14ac:dyDescent="0.3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120"/>
    </row>
    <row r="4572" spans="1:70" x14ac:dyDescent="0.3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120"/>
    </row>
    <row r="4573" spans="1:70" x14ac:dyDescent="0.3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120"/>
    </row>
    <row r="4574" spans="1:70" x14ac:dyDescent="0.3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120"/>
    </row>
    <row r="4575" spans="1:70" x14ac:dyDescent="0.3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120"/>
    </row>
    <row r="4576" spans="1:70" x14ac:dyDescent="0.3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120"/>
    </row>
    <row r="4577" spans="1:70" x14ac:dyDescent="0.3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120"/>
    </row>
    <row r="4578" spans="1:70" x14ac:dyDescent="0.3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120"/>
    </row>
    <row r="4579" spans="1:70" x14ac:dyDescent="0.3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120"/>
    </row>
    <row r="4580" spans="1:70" x14ac:dyDescent="0.3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120"/>
    </row>
    <row r="4581" spans="1:70" x14ac:dyDescent="0.3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120"/>
    </row>
    <row r="4582" spans="1:70" x14ac:dyDescent="0.3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120"/>
    </row>
    <row r="4583" spans="1:70" x14ac:dyDescent="0.3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120"/>
    </row>
    <row r="4584" spans="1:70" x14ac:dyDescent="0.3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120"/>
    </row>
    <row r="4585" spans="1:70" x14ac:dyDescent="0.3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120"/>
    </row>
    <row r="4586" spans="1:70" x14ac:dyDescent="0.3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120"/>
    </row>
    <row r="4587" spans="1:70" x14ac:dyDescent="0.3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120"/>
    </row>
    <row r="4588" spans="1:70" x14ac:dyDescent="0.3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120"/>
    </row>
    <row r="4589" spans="1:70" x14ac:dyDescent="0.3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120"/>
    </row>
    <row r="4590" spans="1:70" x14ac:dyDescent="0.3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120"/>
    </row>
    <row r="4591" spans="1:70" x14ac:dyDescent="0.3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120"/>
    </row>
    <row r="4592" spans="1:70" x14ac:dyDescent="0.3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120"/>
    </row>
    <row r="4593" spans="1:70" x14ac:dyDescent="0.3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120"/>
    </row>
    <row r="4594" spans="1:70" x14ac:dyDescent="0.3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120"/>
    </row>
    <row r="4595" spans="1:70" x14ac:dyDescent="0.3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120"/>
    </row>
    <row r="4596" spans="1:70" x14ac:dyDescent="0.3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120"/>
    </row>
    <row r="4597" spans="1:70" x14ac:dyDescent="0.3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120"/>
    </row>
    <row r="4598" spans="1:70" x14ac:dyDescent="0.3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120"/>
    </row>
    <row r="4599" spans="1:70" x14ac:dyDescent="0.3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120"/>
    </row>
    <row r="4600" spans="1:70" x14ac:dyDescent="0.3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120"/>
    </row>
    <row r="4601" spans="1:70" x14ac:dyDescent="0.3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120"/>
    </row>
    <row r="4602" spans="1:70" x14ac:dyDescent="0.3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120"/>
    </row>
    <row r="4603" spans="1:70" x14ac:dyDescent="0.3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120"/>
    </row>
    <row r="4604" spans="1:70" x14ac:dyDescent="0.3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120"/>
    </row>
    <row r="4605" spans="1:70" x14ac:dyDescent="0.3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120"/>
    </row>
    <row r="4606" spans="1:70" x14ac:dyDescent="0.3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120"/>
    </row>
    <row r="4607" spans="1:70" x14ac:dyDescent="0.3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120"/>
    </row>
    <row r="4608" spans="1:70" x14ac:dyDescent="0.3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120"/>
    </row>
    <row r="4609" spans="1:70" x14ac:dyDescent="0.3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120"/>
    </row>
    <row r="4610" spans="1:70" x14ac:dyDescent="0.3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120"/>
    </row>
    <row r="4611" spans="1:70" x14ac:dyDescent="0.3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120"/>
    </row>
    <row r="4612" spans="1:70" x14ac:dyDescent="0.3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120"/>
    </row>
    <row r="4613" spans="1:70" x14ac:dyDescent="0.3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120"/>
    </row>
    <row r="4614" spans="1:70" x14ac:dyDescent="0.3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120"/>
    </row>
    <row r="4615" spans="1:70" x14ac:dyDescent="0.3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120"/>
    </row>
    <row r="4616" spans="1:70" x14ac:dyDescent="0.3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120"/>
    </row>
    <row r="4617" spans="1:70" x14ac:dyDescent="0.3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120"/>
    </row>
    <row r="4618" spans="1:70" x14ac:dyDescent="0.3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120"/>
    </row>
    <row r="4619" spans="1:70" x14ac:dyDescent="0.3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120"/>
    </row>
    <row r="4620" spans="1:70" x14ac:dyDescent="0.3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120"/>
    </row>
    <row r="4621" spans="1:70" x14ac:dyDescent="0.3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120"/>
    </row>
    <row r="4622" spans="1:70" x14ac:dyDescent="0.3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120"/>
    </row>
    <row r="4623" spans="1:70" x14ac:dyDescent="0.3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120"/>
    </row>
    <row r="4624" spans="1:70" x14ac:dyDescent="0.3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120"/>
    </row>
    <row r="4625" spans="1:70" x14ac:dyDescent="0.3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120"/>
    </row>
    <row r="4626" spans="1:70" x14ac:dyDescent="0.3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120"/>
    </row>
    <row r="4627" spans="1:70" x14ac:dyDescent="0.3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120"/>
    </row>
    <row r="4628" spans="1:70" x14ac:dyDescent="0.3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120"/>
    </row>
    <row r="4629" spans="1:70" x14ac:dyDescent="0.3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120"/>
    </row>
    <row r="4630" spans="1:70" x14ac:dyDescent="0.3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120"/>
    </row>
    <row r="4631" spans="1:70" x14ac:dyDescent="0.3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120"/>
    </row>
    <row r="4632" spans="1:70" x14ac:dyDescent="0.3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120"/>
    </row>
    <row r="4633" spans="1:70" x14ac:dyDescent="0.3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120"/>
    </row>
    <row r="4634" spans="1:70" x14ac:dyDescent="0.3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120"/>
    </row>
    <row r="4635" spans="1:70" x14ac:dyDescent="0.3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120"/>
    </row>
    <row r="4636" spans="1:70" x14ac:dyDescent="0.3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120"/>
    </row>
    <row r="4637" spans="1:70" x14ac:dyDescent="0.3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120"/>
    </row>
    <row r="4638" spans="1:70" x14ac:dyDescent="0.3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120"/>
    </row>
    <row r="4639" spans="1:70" x14ac:dyDescent="0.3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120"/>
    </row>
    <row r="4640" spans="1:70" x14ac:dyDescent="0.3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120"/>
    </row>
    <row r="4641" spans="1:70" x14ac:dyDescent="0.3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120"/>
    </row>
    <row r="4642" spans="1:70" x14ac:dyDescent="0.3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120"/>
    </row>
    <row r="4643" spans="1:70" x14ac:dyDescent="0.3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120"/>
    </row>
    <row r="4644" spans="1:70" x14ac:dyDescent="0.3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120"/>
    </row>
    <row r="4645" spans="1:70" x14ac:dyDescent="0.3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120"/>
    </row>
    <row r="4646" spans="1:70" x14ac:dyDescent="0.3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120"/>
    </row>
    <row r="4647" spans="1:70" x14ac:dyDescent="0.3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120"/>
    </row>
    <row r="4648" spans="1:70" x14ac:dyDescent="0.3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120"/>
    </row>
    <row r="4649" spans="1:70" x14ac:dyDescent="0.3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120"/>
    </row>
    <row r="4650" spans="1:70" x14ac:dyDescent="0.3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120"/>
    </row>
    <row r="4651" spans="1:70" x14ac:dyDescent="0.3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120"/>
    </row>
    <row r="4652" spans="1:70" x14ac:dyDescent="0.3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120"/>
    </row>
    <row r="4653" spans="1:70" x14ac:dyDescent="0.3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120"/>
    </row>
    <row r="4654" spans="1:70" x14ac:dyDescent="0.3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120"/>
    </row>
    <row r="4655" spans="1:70" x14ac:dyDescent="0.3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120"/>
    </row>
    <row r="4656" spans="1:70" x14ac:dyDescent="0.3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120"/>
    </row>
    <row r="4657" spans="1:70" x14ac:dyDescent="0.3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120"/>
    </row>
    <row r="4658" spans="1:70" x14ac:dyDescent="0.3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120"/>
    </row>
    <row r="4659" spans="1:70" x14ac:dyDescent="0.3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120"/>
    </row>
    <row r="4660" spans="1:70" x14ac:dyDescent="0.3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120"/>
    </row>
    <row r="4661" spans="1:70" x14ac:dyDescent="0.3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120"/>
    </row>
    <row r="4662" spans="1:70" x14ac:dyDescent="0.3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120"/>
    </row>
    <row r="4663" spans="1:70" x14ac:dyDescent="0.3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120"/>
    </row>
    <row r="4664" spans="1:70" x14ac:dyDescent="0.3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120"/>
    </row>
    <row r="4665" spans="1:70" x14ac:dyDescent="0.3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120"/>
    </row>
    <row r="4666" spans="1:70" x14ac:dyDescent="0.3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120"/>
    </row>
    <row r="4667" spans="1:70" x14ac:dyDescent="0.3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120"/>
    </row>
    <row r="4668" spans="1:70" x14ac:dyDescent="0.3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120"/>
    </row>
    <row r="4669" spans="1:70" x14ac:dyDescent="0.3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120"/>
    </row>
    <row r="4670" spans="1:70" x14ac:dyDescent="0.3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120"/>
    </row>
    <row r="4671" spans="1:70" x14ac:dyDescent="0.3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120"/>
    </row>
    <row r="4672" spans="1:70" x14ac:dyDescent="0.3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120"/>
    </row>
    <row r="4673" spans="1:70" x14ac:dyDescent="0.3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120"/>
    </row>
    <row r="4674" spans="1:70" x14ac:dyDescent="0.3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120"/>
    </row>
    <row r="4675" spans="1:70" x14ac:dyDescent="0.3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120"/>
    </row>
    <row r="4676" spans="1:70" x14ac:dyDescent="0.3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120"/>
    </row>
    <row r="4677" spans="1:70" x14ac:dyDescent="0.3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120"/>
    </row>
    <row r="4678" spans="1:70" x14ac:dyDescent="0.3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120"/>
    </row>
    <row r="4679" spans="1:70" x14ac:dyDescent="0.3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120"/>
    </row>
    <row r="4680" spans="1:70" x14ac:dyDescent="0.3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120"/>
    </row>
    <row r="4681" spans="1:70" x14ac:dyDescent="0.3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120"/>
    </row>
    <row r="4682" spans="1:70" x14ac:dyDescent="0.3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120"/>
    </row>
    <row r="4683" spans="1:70" x14ac:dyDescent="0.3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120"/>
    </row>
    <row r="4684" spans="1:70" x14ac:dyDescent="0.3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120"/>
    </row>
    <row r="4685" spans="1:70" x14ac:dyDescent="0.3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120"/>
    </row>
    <row r="4686" spans="1:70" x14ac:dyDescent="0.3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120"/>
    </row>
    <row r="4687" spans="1:70" x14ac:dyDescent="0.3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120"/>
    </row>
    <row r="4688" spans="1:70" x14ac:dyDescent="0.3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120"/>
    </row>
    <row r="4689" spans="1:70" x14ac:dyDescent="0.3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120"/>
    </row>
    <row r="4690" spans="1:70" x14ac:dyDescent="0.3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120"/>
    </row>
    <row r="4691" spans="1:70" x14ac:dyDescent="0.3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120"/>
    </row>
    <row r="4692" spans="1:70" x14ac:dyDescent="0.3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120"/>
    </row>
    <row r="4693" spans="1:70" x14ac:dyDescent="0.3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120"/>
    </row>
    <row r="4694" spans="1:70" x14ac:dyDescent="0.3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120"/>
    </row>
    <row r="4695" spans="1:70" x14ac:dyDescent="0.3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120"/>
    </row>
    <row r="4696" spans="1:70" x14ac:dyDescent="0.3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120"/>
    </row>
    <row r="4697" spans="1:70" x14ac:dyDescent="0.3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120"/>
    </row>
    <row r="4698" spans="1:70" x14ac:dyDescent="0.3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120"/>
    </row>
    <row r="4699" spans="1:70" x14ac:dyDescent="0.3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120"/>
    </row>
    <row r="4700" spans="1:70" x14ac:dyDescent="0.3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120"/>
    </row>
    <row r="4701" spans="1:70" x14ac:dyDescent="0.3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120"/>
    </row>
    <row r="4702" spans="1:70" x14ac:dyDescent="0.3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120"/>
    </row>
    <row r="4703" spans="1:70" x14ac:dyDescent="0.3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120"/>
    </row>
    <row r="4704" spans="1:70" x14ac:dyDescent="0.3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120"/>
    </row>
    <row r="4705" spans="1:70" x14ac:dyDescent="0.3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120"/>
    </row>
    <row r="4706" spans="1:70" x14ac:dyDescent="0.3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120"/>
    </row>
    <row r="4707" spans="1:70" x14ac:dyDescent="0.3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120"/>
    </row>
    <row r="4708" spans="1:70" x14ac:dyDescent="0.3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120"/>
    </row>
    <row r="4709" spans="1:70" x14ac:dyDescent="0.3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120"/>
    </row>
    <row r="4710" spans="1:70" x14ac:dyDescent="0.3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120"/>
    </row>
    <row r="4711" spans="1:70" x14ac:dyDescent="0.3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120"/>
    </row>
    <row r="4712" spans="1:70" x14ac:dyDescent="0.3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120"/>
    </row>
    <row r="4713" spans="1:70" x14ac:dyDescent="0.3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120"/>
    </row>
    <row r="4714" spans="1:70" x14ac:dyDescent="0.3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120"/>
    </row>
    <row r="4715" spans="1:70" x14ac:dyDescent="0.3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120"/>
    </row>
    <row r="4716" spans="1:70" x14ac:dyDescent="0.3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120"/>
    </row>
    <row r="4717" spans="1:70" x14ac:dyDescent="0.3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120"/>
    </row>
    <row r="4718" spans="1:70" x14ac:dyDescent="0.3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120"/>
    </row>
    <row r="4719" spans="1:70" x14ac:dyDescent="0.3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120"/>
    </row>
    <row r="4720" spans="1:70" x14ac:dyDescent="0.3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120"/>
    </row>
    <row r="4721" spans="1:70" x14ac:dyDescent="0.3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120"/>
    </row>
    <row r="4722" spans="1:70" x14ac:dyDescent="0.3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120"/>
    </row>
    <row r="4723" spans="1:70" x14ac:dyDescent="0.3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120"/>
    </row>
    <row r="4724" spans="1:70" x14ac:dyDescent="0.3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120"/>
    </row>
    <row r="4725" spans="1:70" x14ac:dyDescent="0.3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120"/>
    </row>
    <row r="4726" spans="1:70" x14ac:dyDescent="0.3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120"/>
    </row>
    <row r="4727" spans="1:70" x14ac:dyDescent="0.3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120"/>
    </row>
    <row r="4728" spans="1:70" x14ac:dyDescent="0.3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120"/>
    </row>
    <row r="4729" spans="1:70" x14ac:dyDescent="0.3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120"/>
    </row>
    <row r="4730" spans="1:70" x14ac:dyDescent="0.3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120"/>
    </row>
    <row r="4731" spans="1:70" x14ac:dyDescent="0.3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120"/>
    </row>
    <row r="4732" spans="1:70" x14ac:dyDescent="0.3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120"/>
    </row>
    <row r="4733" spans="1:70" x14ac:dyDescent="0.3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120"/>
    </row>
    <row r="4734" spans="1:70" x14ac:dyDescent="0.3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120"/>
    </row>
    <row r="4735" spans="1:70" x14ac:dyDescent="0.3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120"/>
    </row>
    <row r="4736" spans="1:70" x14ac:dyDescent="0.3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120"/>
    </row>
    <row r="4737" spans="1:70" x14ac:dyDescent="0.3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120"/>
    </row>
    <row r="4738" spans="1:70" x14ac:dyDescent="0.3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120"/>
    </row>
    <row r="4739" spans="1:70" x14ac:dyDescent="0.3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120"/>
    </row>
    <row r="4740" spans="1:70" x14ac:dyDescent="0.3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120"/>
    </row>
    <row r="4741" spans="1:70" x14ac:dyDescent="0.3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120"/>
    </row>
    <row r="4742" spans="1:70" x14ac:dyDescent="0.3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120"/>
    </row>
    <row r="4743" spans="1:70" x14ac:dyDescent="0.3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120"/>
    </row>
    <row r="4744" spans="1:70" x14ac:dyDescent="0.3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120"/>
    </row>
    <row r="4745" spans="1:70" x14ac:dyDescent="0.3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120"/>
    </row>
    <row r="4746" spans="1:70" x14ac:dyDescent="0.3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120"/>
    </row>
    <row r="4747" spans="1:70" x14ac:dyDescent="0.3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120"/>
    </row>
    <row r="4748" spans="1:70" x14ac:dyDescent="0.3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120"/>
    </row>
    <row r="4749" spans="1:70" x14ac:dyDescent="0.3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120"/>
    </row>
    <row r="4750" spans="1:70" x14ac:dyDescent="0.3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120"/>
    </row>
    <row r="4751" spans="1:70" x14ac:dyDescent="0.3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120"/>
    </row>
    <row r="4752" spans="1:70" x14ac:dyDescent="0.3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120"/>
    </row>
    <row r="4753" spans="1:70" x14ac:dyDescent="0.3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120"/>
    </row>
    <row r="4754" spans="1:70" x14ac:dyDescent="0.3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120"/>
    </row>
    <row r="4755" spans="1:70" x14ac:dyDescent="0.3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120"/>
    </row>
    <row r="4756" spans="1:70" x14ac:dyDescent="0.3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120"/>
    </row>
    <row r="4757" spans="1:70" x14ac:dyDescent="0.3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120"/>
    </row>
    <row r="4758" spans="1:70" x14ac:dyDescent="0.3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120"/>
    </row>
    <row r="4759" spans="1:70" x14ac:dyDescent="0.3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120"/>
    </row>
    <row r="4760" spans="1:70" x14ac:dyDescent="0.3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120"/>
    </row>
    <row r="4761" spans="1:70" x14ac:dyDescent="0.3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120"/>
    </row>
    <row r="4762" spans="1:70" x14ac:dyDescent="0.3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120"/>
    </row>
    <row r="4763" spans="1:70" x14ac:dyDescent="0.3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120"/>
    </row>
    <row r="4764" spans="1:70" x14ac:dyDescent="0.3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120"/>
    </row>
    <row r="4765" spans="1:70" x14ac:dyDescent="0.3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120"/>
    </row>
    <row r="4766" spans="1:70" x14ac:dyDescent="0.3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120"/>
    </row>
    <row r="4767" spans="1:70" x14ac:dyDescent="0.3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120"/>
    </row>
    <row r="4768" spans="1:70" x14ac:dyDescent="0.3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120"/>
    </row>
    <row r="4769" spans="1:70" x14ac:dyDescent="0.3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120"/>
    </row>
    <row r="4770" spans="1:70" x14ac:dyDescent="0.3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120"/>
    </row>
    <row r="4771" spans="1:70" x14ac:dyDescent="0.3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120"/>
    </row>
    <row r="4772" spans="1:70" x14ac:dyDescent="0.3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120"/>
    </row>
    <row r="4773" spans="1:70" x14ac:dyDescent="0.3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120"/>
    </row>
    <row r="4774" spans="1:70" x14ac:dyDescent="0.3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120"/>
    </row>
    <row r="4775" spans="1:70" x14ac:dyDescent="0.3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120"/>
    </row>
    <row r="4776" spans="1:70" x14ac:dyDescent="0.3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120"/>
    </row>
    <row r="4777" spans="1:70" x14ac:dyDescent="0.3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120"/>
    </row>
    <row r="4778" spans="1:70" x14ac:dyDescent="0.3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120"/>
    </row>
    <row r="4779" spans="1:70" x14ac:dyDescent="0.3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120"/>
    </row>
    <row r="4780" spans="1:70" x14ac:dyDescent="0.3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120"/>
    </row>
    <row r="4781" spans="1:70" x14ac:dyDescent="0.3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120"/>
    </row>
    <row r="4782" spans="1:70" x14ac:dyDescent="0.3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120"/>
    </row>
    <row r="4783" spans="1:70" x14ac:dyDescent="0.3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120"/>
    </row>
    <row r="4784" spans="1:70" x14ac:dyDescent="0.3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120"/>
    </row>
    <row r="4785" spans="1:70" x14ac:dyDescent="0.3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120"/>
    </row>
    <row r="4786" spans="1:70" x14ac:dyDescent="0.3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120"/>
    </row>
    <row r="4787" spans="1:70" x14ac:dyDescent="0.3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120"/>
    </row>
    <row r="4788" spans="1:70" x14ac:dyDescent="0.3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120"/>
    </row>
    <row r="4789" spans="1:70" x14ac:dyDescent="0.3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120"/>
    </row>
    <row r="4790" spans="1:70" x14ac:dyDescent="0.3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120"/>
    </row>
    <row r="4791" spans="1:70" x14ac:dyDescent="0.3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120"/>
    </row>
    <row r="4792" spans="1:70" x14ac:dyDescent="0.3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120"/>
    </row>
    <row r="4793" spans="1:70" x14ac:dyDescent="0.3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120"/>
    </row>
    <row r="4794" spans="1:70" x14ac:dyDescent="0.3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120"/>
    </row>
    <row r="4795" spans="1:70" x14ac:dyDescent="0.3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120"/>
    </row>
    <row r="4796" spans="1:70" x14ac:dyDescent="0.3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120"/>
    </row>
    <row r="4797" spans="1:70" x14ac:dyDescent="0.3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120"/>
    </row>
    <row r="4798" spans="1:70" x14ac:dyDescent="0.3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120"/>
    </row>
    <row r="4799" spans="1:70" x14ac:dyDescent="0.3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120"/>
    </row>
    <row r="4800" spans="1:70" x14ac:dyDescent="0.3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120"/>
    </row>
    <row r="4801" spans="1:70" x14ac:dyDescent="0.3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120"/>
    </row>
    <row r="4802" spans="1:70" x14ac:dyDescent="0.3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120"/>
    </row>
    <row r="4803" spans="1:70" x14ac:dyDescent="0.3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120"/>
    </row>
    <row r="4804" spans="1:70" x14ac:dyDescent="0.3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120"/>
    </row>
    <row r="4805" spans="1:70" x14ac:dyDescent="0.3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120"/>
    </row>
    <row r="4806" spans="1:70" x14ac:dyDescent="0.3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120"/>
    </row>
    <row r="4807" spans="1:70" x14ac:dyDescent="0.3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120"/>
    </row>
    <row r="4808" spans="1:70" x14ac:dyDescent="0.3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120"/>
    </row>
    <row r="4809" spans="1:70" x14ac:dyDescent="0.3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120"/>
    </row>
    <row r="4810" spans="1:70" x14ac:dyDescent="0.3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120"/>
    </row>
    <row r="4811" spans="1:70" x14ac:dyDescent="0.3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120"/>
    </row>
    <row r="4812" spans="1:70" x14ac:dyDescent="0.3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120"/>
    </row>
    <row r="4813" spans="1:70" x14ac:dyDescent="0.3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120"/>
    </row>
    <row r="4814" spans="1:70" x14ac:dyDescent="0.3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120"/>
    </row>
    <row r="4815" spans="1:70" x14ac:dyDescent="0.3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120"/>
    </row>
    <row r="4816" spans="1:70" x14ac:dyDescent="0.3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120"/>
    </row>
    <row r="4817" spans="1:70" x14ac:dyDescent="0.3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120"/>
    </row>
    <row r="4818" spans="1:70" x14ac:dyDescent="0.3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120"/>
    </row>
    <row r="4819" spans="1:70" x14ac:dyDescent="0.3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120"/>
    </row>
    <row r="4820" spans="1:70" x14ac:dyDescent="0.3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120"/>
    </row>
    <row r="4821" spans="1:70" x14ac:dyDescent="0.3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120"/>
    </row>
    <row r="4822" spans="1:70" x14ac:dyDescent="0.3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120"/>
    </row>
    <row r="4823" spans="1:70" x14ac:dyDescent="0.3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120"/>
    </row>
    <row r="4824" spans="1:70" x14ac:dyDescent="0.3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120"/>
    </row>
    <row r="4825" spans="1:70" x14ac:dyDescent="0.3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120"/>
    </row>
    <row r="4826" spans="1:70" x14ac:dyDescent="0.3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120"/>
    </row>
    <row r="4827" spans="1:70" x14ac:dyDescent="0.3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120"/>
    </row>
    <row r="4828" spans="1:70" x14ac:dyDescent="0.3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120"/>
    </row>
    <row r="4829" spans="1:70" x14ac:dyDescent="0.3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120"/>
    </row>
    <row r="4830" spans="1:70" x14ac:dyDescent="0.3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120"/>
    </row>
    <row r="4831" spans="1:70" x14ac:dyDescent="0.3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120"/>
    </row>
    <row r="4832" spans="1:70" x14ac:dyDescent="0.3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120"/>
    </row>
    <row r="4833" spans="1:70" x14ac:dyDescent="0.3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120"/>
    </row>
    <row r="4834" spans="1:70" x14ac:dyDescent="0.3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120"/>
    </row>
    <row r="4835" spans="1:70" x14ac:dyDescent="0.3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120"/>
    </row>
    <row r="4836" spans="1:70" x14ac:dyDescent="0.3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120"/>
    </row>
    <row r="4837" spans="1:70" x14ac:dyDescent="0.3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120"/>
    </row>
    <row r="4838" spans="1:70" x14ac:dyDescent="0.3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120"/>
    </row>
    <row r="4839" spans="1:70" x14ac:dyDescent="0.3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120"/>
    </row>
    <row r="4840" spans="1:70" x14ac:dyDescent="0.3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120"/>
    </row>
    <row r="4841" spans="1:70" x14ac:dyDescent="0.3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120"/>
    </row>
    <row r="4842" spans="1:70" x14ac:dyDescent="0.3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120"/>
    </row>
    <row r="4843" spans="1:70" x14ac:dyDescent="0.3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120"/>
    </row>
    <row r="4844" spans="1:70" x14ac:dyDescent="0.3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120"/>
    </row>
    <row r="4845" spans="1:70" x14ac:dyDescent="0.3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120"/>
    </row>
    <row r="4846" spans="1:70" x14ac:dyDescent="0.3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120"/>
    </row>
    <row r="4847" spans="1:70" x14ac:dyDescent="0.3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120"/>
    </row>
    <row r="4848" spans="1:70" x14ac:dyDescent="0.3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120"/>
    </row>
    <row r="4849" spans="1:70" x14ac:dyDescent="0.3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120"/>
    </row>
    <row r="4850" spans="1:70" x14ac:dyDescent="0.3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120"/>
    </row>
    <row r="4851" spans="1:70" x14ac:dyDescent="0.3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120"/>
    </row>
    <row r="4852" spans="1:70" x14ac:dyDescent="0.3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120"/>
    </row>
    <row r="4853" spans="1:70" x14ac:dyDescent="0.3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120"/>
    </row>
    <row r="4854" spans="1:70" x14ac:dyDescent="0.3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120"/>
    </row>
    <row r="4855" spans="1:70" x14ac:dyDescent="0.3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120"/>
    </row>
    <row r="4856" spans="1:70" x14ac:dyDescent="0.3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120"/>
    </row>
    <row r="4857" spans="1:70" x14ac:dyDescent="0.3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120"/>
    </row>
    <row r="4858" spans="1:70" x14ac:dyDescent="0.3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120"/>
    </row>
    <row r="4859" spans="1:70" x14ac:dyDescent="0.3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120"/>
    </row>
    <row r="4860" spans="1:70" x14ac:dyDescent="0.3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120"/>
    </row>
    <row r="4861" spans="1:70" x14ac:dyDescent="0.3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120"/>
    </row>
    <row r="4862" spans="1:70" x14ac:dyDescent="0.3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120"/>
    </row>
    <row r="4863" spans="1:70" x14ac:dyDescent="0.3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120"/>
    </row>
    <row r="4864" spans="1:70" x14ac:dyDescent="0.3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120"/>
    </row>
    <row r="4865" spans="1:70" x14ac:dyDescent="0.3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120"/>
    </row>
    <row r="4866" spans="1:70" x14ac:dyDescent="0.3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120"/>
    </row>
    <row r="4867" spans="1:70" x14ac:dyDescent="0.3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120"/>
    </row>
    <row r="4868" spans="1:70" x14ac:dyDescent="0.3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120"/>
    </row>
    <row r="4869" spans="1:70" x14ac:dyDescent="0.3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120"/>
    </row>
    <row r="4870" spans="1:70" x14ac:dyDescent="0.3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120"/>
    </row>
    <row r="4871" spans="1:70" x14ac:dyDescent="0.3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120"/>
    </row>
    <row r="4872" spans="1:70" x14ac:dyDescent="0.3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120"/>
    </row>
    <row r="4873" spans="1:70" x14ac:dyDescent="0.3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120"/>
    </row>
    <row r="4874" spans="1:70" x14ac:dyDescent="0.3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120"/>
    </row>
    <row r="4875" spans="1:70" x14ac:dyDescent="0.3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120"/>
    </row>
    <row r="4876" spans="1:70" x14ac:dyDescent="0.3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120"/>
    </row>
    <row r="4877" spans="1:70" x14ac:dyDescent="0.3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120"/>
    </row>
    <row r="4878" spans="1:70" x14ac:dyDescent="0.3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120"/>
    </row>
    <row r="4879" spans="1:70" x14ac:dyDescent="0.3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120"/>
    </row>
    <row r="4880" spans="1:70" x14ac:dyDescent="0.3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120"/>
    </row>
    <row r="4881" spans="1:70" x14ac:dyDescent="0.3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120"/>
    </row>
    <row r="4882" spans="1:70" x14ac:dyDescent="0.3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120"/>
    </row>
    <row r="4883" spans="1:70" x14ac:dyDescent="0.3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120"/>
    </row>
    <row r="4884" spans="1:70" x14ac:dyDescent="0.3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120"/>
    </row>
    <row r="4885" spans="1:70" x14ac:dyDescent="0.3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120"/>
    </row>
    <row r="4886" spans="1:70" x14ac:dyDescent="0.3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120"/>
    </row>
    <row r="4887" spans="1:70" x14ac:dyDescent="0.3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120"/>
    </row>
    <row r="4888" spans="1:70" x14ac:dyDescent="0.3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120"/>
    </row>
    <row r="4889" spans="1:70" x14ac:dyDescent="0.3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120"/>
    </row>
    <row r="4890" spans="1:70" x14ac:dyDescent="0.3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120"/>
    </row>
    <row r="4891" spans="1:70" x14ac:dyDescent="0.3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120"/>
    </row>
    <row r="4892" spans="1:70" x14ac:dyDescent="0.3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120"/>
    </row>
    <row r="4893" spans="1:70" x14ac:dyDescent="0.3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120"/>
    </row>
    <row r="4894" spans="1:70" x14ac:dyDescent="0.3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120"/>
    </row>
    <row r="4895" spans="1:70" x14ac:dyDescent="0.3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120"/>
    </row>
    <row r="4896" spans="1:70" x14ac:dyDescent="0.3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120"/>
    </row>
    <row r="4897" spans="1:70" x14ac:dyDescent="0.3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120"/>
    </row>
    <row r="4898" spans="1:70" x14ac:dyDescent="0.3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120"/>
    </row>
    <row r="4899" spans="1:70" x14ac:dyDescent="0.3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120"/>
    </row>
    <row r="4900" spans="1:70" x14ac:dyDescent="0.3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120"/>
    </row>
    <row r="4901" spans="1:70" x14ac:dyDescent="0.3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120"/>
    </row>
    <row r="4902" spans="1:70" x14ac:dyDescent="0.3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120"/>
    </row>
    <row r="4903" spans="1:70" x14ac:dyDescent="0.3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120"/>
    </row>
    <row r="4904" spans="1:70" x14ac:dyDescent="0.3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120"/>
    </row>
    <row r="4905" spans="1:70" x14ac:dyDescent="0.3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120"/>
    </row>
    <row r="4906" spans="1:70" x14ac:dyDescent="0.3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120"/>
    </row>
    <row r="4907" spans="1:70" x14ac:dyDescent="0.3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120"/>
    </row>
    <row r="4908" spans="1:70" x14ac:dyDescent="0.3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120"/>
    </row>
    <row r="4909" spans="1:70" x14ac:dyDescent="0.3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120"/>
    </row>
    <row r="4910" spans="1:70" x14ac:dyDescent="0.3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120"/>
    </row>
    <row r="4911" spans="1:70" x14ac:dyDescent="0.3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120"/>
    </row>
    <row r="4912" spans="1:70" x14ac:dyDescent="0.3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120"/>
    </row>
    <row r="4913" spans="1:70" x14ac:dyDescent="0.3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120"/>
    </row>
    <row r="4914" spans="1:70" x14ac:dyDescent="0.3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120"/>
    </row>
    <row r="4915" spans="1:70" x14ac:dyDescent="0.3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120"/>
    </row>
    <row r="4916" spans="1:70" x14ac:dyDescent="0.3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120"/>
    </row>
    <row r="4917" spans="1:70" x14ac:dyDescent="0.3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120"/>
    </row>
    <row r="4918" spans="1:70" x14ac:dyDescent="0.3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120"/>
    </row>
    <row r="4919" spans="1:70" x14ac:dyDescent="0.3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120"/>
    </row>
    <row r="4920" spans="1:70" x14ac:dyDescent="0.3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120"/>
    </row>
    <row r="4921" spans="1:70" x14ac:dyDescent="0.3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120"/>
    </row>
    <row r="4922" spans="1:70" x14ac:dyDescent="0.3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120"/>
    </row>
    <row r="4923" spans="1:70" x14ac:dyDescent="0.3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120"/>
    </row>
    <row r="4924" spans="1:70" x14ac:dyDescent="0.3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120"/>
    </row>
    <row r="4925" spans="1:70" x14ac:dyDescent="0.3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120"/>
    </row>
    <row r="4926" spans="1:70" x14ac:dyDescent="0.3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120"/>
    </row>
    <row r="4927" spans="1:70" x14ac:dyDescent="0.3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120"/>
    </row>
    <row r="4928" spans="1:70" x14ac:dyDescent="0.3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120"/>
    </row>
    <row r="4929" spans="1:70" x14ac:dyDescent="0.3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120"/>
    </row>
    <row r="4930" spans="1:70" x14ac:dyDescent="0.3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120"/>
    </row>
    <row r="4931" spans="1:70" x14ac:dyDescent="0.3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120"/>
    </row>
    <row r="4932" spans="1:70" x14ac:dyDescent="0.3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120"/>
    </row>
    <row r="4933" spans="1:70" x14ac:dyDescent="0.3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120"/>
    </row>
    <row r="4934" spans="1:70" x14ac:dyDescent="0.3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120"/>
    </row>
    <row r="4935" spans="1:70" x14ac:dyDescent="0.3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120"/>
    </row>
    <row r="4936" spans="1:70" x14ac:dyDescent="0.3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120"/>
    </row>
    <row r="4937" spans="1:70" x14ac:dyDescent="0.3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120"/>
    </row>
    <row r="4938" spans="1:70" x14ac:dyDescent="0.3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120"/>
    </row>
    <row r="4939" spans="1:70" x14ac:dyDescent="0.3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120"/>
    </row>
    <row r="4940" spans="1:70" x14ac:dyDescent="0.3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120"/>
    </row>
    <row r="4941" spans="1:70" x14ac:dyDescent="0.3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120"/>
    </row>
    <row r="4942" spans="1:70" x14ac:dyDescent="0.3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120"/>
    </row>
    <row r="4943" spans="1:70" x14ac:dyDescent="0.3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120"/>
    </row>
    <row r="4944" spans="1:70" x14ac:dyDescent="0.3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120"/>
    </row>
    <row r="4945" spans="1:70" x14ac:dyDescent="0.3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120"/>
    </row>
    <row r="4946" spans="1:70" x14ac:dyDescent="0.3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120"/>
    </row>
    <row r="4947" spans="1:70" x14ac:dyDescent="0.3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120"/>
    </row>
    <row r="4948" spans="1:70" x14ac:dyDescent="0.3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120"/>
    </row>
    <row r="4949" spans="1:70" x14ac:dyDescent="0.3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120"/>
    </row>
    <row r="4950" spans="1:70" x14ac:dyDescent="0.3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120"/>
    </row>
    <row r="4951" spans="1:70" x14ac:dyDescent="0.3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120"/>
    </row>
    <row r="4952" spans="1:70" x14ac:dyDescent="0.3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120"/>
    </row>
    <row r="4953" spans="1:70" x14ac:dyDescent="0.3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120"/>
    </row>
    <row r="4954" spans="1:70" x14ac:dyDescent="0.3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120"/>
    </row>
    <row r="4955" spans="1:70" x14ac:dyDescent="0.3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120"/>
    </row>
    <row r="4956" spans="1:70" x14ac:dyDescent="0.3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120"/>
    </row>
    <row r="4957" spans="1:70" x14ac:dyDescent="0.3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120"/>
    </row>
    <row r="4958" spans="1:70" x14ac:dyDescent="0.3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120"/>
    </row>
    <row r="4959" spans="1:70" x14ac:dyDescent="0.3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120"/>
    </row>
    <row r="4960" spans="1:70" x14ac:dyDescent="0.3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120"/>
    </row>
    <row r="4961" spans="1:70" x14ac:dyDescent="0.3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120"/>
    </row>
    <row r="4962" spans="1:70" x14ac:dyDescent="0.3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120"/>
    </row>
    <row r="4963" spans="1:70" x14ac:dyDescent="0.3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120"/>
    </row>
    <row r="4964" spans="1:70" x14ac:dyDescent="0.3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120"/>
    </row>
    <row r="4965" spans="1:70" x14ac:dyDescent="0.3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120"/>
    </row>
    <row r="4966" spans="1:70" x14ac:dyDescent="0.3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120"/>
    </row>
    <row r="4967" spans="1:70" x14ac:dyDescent="0.3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120"/>
    </row>
    <row r="4968" spans="1:70" x14ac:dyDescent="0.3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120"/>
    </row>
    <row r="4969" spans="1:70" x14ac:dyDescent="0.3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120"/>
    </row>
    <row r="4970" spans="1:70" x14ac:dyDescent="0.3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120"/>
    </row>
    <row r="4971" spans="1:70" x14ac:dyDescent="0.3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120"/>
    </row>
    <row r="4972" spans="1:70" x14ac:dyDescent="0.3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120"/>
    </row>
    <row r="4973" spans="1:70" x14ac:dyDescent="0.3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120"/>
    </row>
    <row r="4974" spans="1:70" x14ac:dyDescent="0.3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120"/>
    </row>
    <row r="4975" spans="1:70" x14ac:dyDescent="0.3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120"/>
    </row>
    <row r="4976" spans="1:70" x14ac:dyDescent="0.3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120"/>
    </row>
    <row r="4977" spans="1:70" x14ac:dyDescent="0.3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120"/>
    </row>
    <row r="4978" spans="1:70" x14ac:dyDescent="0.3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120"/>
    </row>
    <row r="4979" spans="1:70" x14ac:dyDescent="0.3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120"/>
    </row>
    <row r="4980" spans="1:70" x14ac:dyDescent="0.3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120"/>
    </row>
    <row r="4981" spans="1:70" x14ac:dyDescent="0.3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120"/>
    </row>
    <row r="4982" spans="1:70" x14ac:dyDescent="0.3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120"/>
    </row>
    <row r="4983" spans="1:70" x14ac:dyDescent="0.3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120"/>
    </row>
    <row r="4984" spans="1:70" x14ac:dyDescent="0.3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120"/>
    </row>
    <row r="4985" spans="1:70" x14ac:dyDescent="0.3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120"/>
    </row>
    <row r="4986" spans="1:70" x14ac:dyDescent="0.3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120"/>
    </row>
    <row r="4987" spans="1:70" x14ac:dyDescent="0.3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120"/>
    </row>
    <row r="4988" spans="1:70" x14ac:dyDescent="0.3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120"/>
    </row>
    <row r="4989" spans="1:70" x14ac:dyDescent="0.3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120"/>
    </row>
    <row r="4990" spans="1:70" x14ac:dyDescent="0.3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120"/>
    </row>
    <row r="4991" spans="1:70" x14ac:dyDescent="0.3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120"/>
    </row>
    <row r="4992" spans="1:70" x14ac:dyDescent="0.3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120"/>
    </row>
    <row r="4993" spans="1:70" x14ac:dyDescent="0.3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120"/>
    </row>
    <row r="4994" spans="1:70" x14ac:dyDescent="0.3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120"/>
    </row>
    <row r="4995" spans="1:70" x14ac:dyDescent="0.3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120"/>
    </row>
    <row r="4996" spans="1:70" x14ac:dyDescent="0.3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120"/>
    </row>
    <row r="4997" spans="1:70" x14ac:dyDescent="0.3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120"/>
    </row>
    <row r="4998" spans="1:70" x14ac:dyDescent="0.3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120"/>
    </row>
    <row r="4999" spans="1:70" x14ac:dyDescent="0.3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120"/>
    </row>
    <row r="5000" spans="1:70" x14ac:dyDescent="0.3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120"/>
    </row>
    <row r="5001" spans="1:70" x14ac:dyDescent="0.3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120"/>
    </row>
    <row r="5002" spans="1:70" x14ac:dyDescent="0.3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120"/>
    </row>
    <row r="5003" spans="1:70" x14ac:dyDescent="0.3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120"/>
    </row>
    <row r="5004" spans="1:70" x14ac:dyDescent="0.3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120"/>
    </row>
    <row r="5005" spans="1:70" x14ac:dyDescent="0.3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120"/>
    </row>
    <row r="5006" spans="1:70" x14ac:dyDescent="0.3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120"/>
    </row>
    <row r="5007" spans="1:70" x14ac:dyDescent="0.3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120"/>
    </row>
    <row r="5008" spans="1:70" x14ac:dyDescent="0.3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120"/>
    </row>
    <row r="5009" spans="1:70" x14ac:dyDescent="0.3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120"/>
    </row>
    <row r="5010" spans="1:70" x14ac:dyDescent="0.3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120"/>
    </row>
    <row r="5011" spans="1:70" x14ac:dyDescent="0.3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120"/>
    </row>
    <row r="5012" spans="1:70" x14ac:dyDescent="0.3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120"/>
    </row>
    <row r="5013" spans="1:70" x14ac:dyDescent="0.3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120"/>
    </row>
    <row r="5014" spans="1:70" x14ac:dyDescent="0.3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120"/>
    </row>
    <row r="5015" spans="1:70" x14ac:dyDescent="0.3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120"/>
    </row>
    <row r="5016" spans="1:70" x14ac:dyDescent="0.3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120"/>
    </row>
    <row r="5017" spans="1:70" x14ac:dyDescent="0.3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120"/>
    </row>
    <row r="5018" spans="1:70" x14ac:dyDescent="0.3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120"/>
    </row>
    <row r="5019" spans="1:70" x14ac:dyDescent="0.3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120"/>
    </row>
    <row r="5020" spans="1:70" x14ac:dyDescent="0.3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120"/>
    </row>
    <row r="5021" spans="1:70" x14ac:dyDescent="0.3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120"/>
    </row>
    <row r="5022" spans="1:70" x14ac:dyDescent="0.3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120"/>
    </row>
    <row r="5023" spans="1:70" x14ac:dyDescent="0.3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120"/>
    </row>
    <row r="5024" spans="1:70" x14ac:dyDescent="0.3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120"/>
    </row>
    <row r="5025" spans="1:70" x14ac:dyDescent="0.3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120"/>
    </row>
    <row r="5026" spans="1:70" x14ac:dyDescent="0.3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120"/>
    </row>
    <row r="5027" spans="1:70" x14ac:dyDescent="0.3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120"/>
    </row>
    <row r="5028" spans="1:70" x14ac:dyDescent="0.3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120"/>
    </row>
    <row r="5029" spans="1:70" x14ac:dyDescent="0.3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120"/>
    </row>
    <row r="5030" spans="1:70" x14ac:dyDescent="0.3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120"/>
    </row>
    <row r="5031" spans="1:70" x14ac:dyDescent="0.3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120"/>
    </row>
    <row r="5032" spans="1:70" x14ac:dyDescent="0.3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120"/>
    </row>
    <row r="5033" spans="1:70" x14ac:dyDescent="0.3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120"/>
    </row>
    <row r="5034" spans="1:70" x14ac:dyDescent="0.3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120"/>
    </row>
    <row r="5035" spans="1:70" x14ac:dyDescent="0.3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120"/>
    </row>
    <row r="5036" spans="1:70" x14ac:dyDescent="0.3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120"/>
    </row>
    <row r="5037" spans="1:70" x14ac:dyDescent="0.3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120"/>
    </row>
    <row r="5038" spans="1:70" x14ac:dyDescent="0.3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120"/>
    </row>
    <row r="5039" spans="1:70" x14ac:dyDescent="0.3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120"/>
    </row>
    <row r="5040" spans="1:70" x14ac:dyDescent="0.3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120"/>
    </row>
    <row r="5041" spans="1:70" x14ac:dyDescent="0.3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120"/>
    </row>
    <row r="5042" spans="1:70" x14ac:dyDescent="0.3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120"/>
    </row>
    <row r="5043" spans="1:70" x14ac:dyDescent="0.3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120"/>
    </row>
    <row r="5044" spans="1:70" x14ac:dyDescent="0.3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120"/>
    </row>
    <row r="5045" spans="1:70" x14ac:dyDescent="0.3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120"/>
    </row>
    <row r="5046" spans="1:70" x14ac:dyDescent="0.3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120"/>
    </row>
    <row r="5047" spans="1:70" x14ac:dyDescent="0.3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120"/>
    </row>
    <row r="5048" spans="1:70" x14ac:dyDescent="0.3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120"/>
    </row>
    <row r="5049" spans="1:70" x14ac:dyDescent="0.3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120"/>
    </row>
    <row r="5050" spans="1:70" x14ac:dyDescent="0.3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120"/>
    </row>
    <row r="5051" spans="1:70" x14ac:dyDescent="0.3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120"/>
    </row>
    <row r="5052" spans="1:70" x14ac:dyDescent="0.3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120"/>
    </row>
    <row r="5053" spans="1:70" x14ac:dyDescent="0.3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120"/>
    </row>
    <row r="5054" spans="1:70" x14ac:dyDescent="0.3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120"/>
    </row>
    <row r="5055" spans="1:70" x14ac:dyDescent="0.3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120"/>
    </row>
    <row r="5056" spans="1:70" x14ac:dyDescent="0.3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120"/>
    </row>
    <row r="5057" spans="1:70" x14ac:dyDescent="0.3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120"/>
    </row>
    <row r="5058" spans="1:70" x14ac:dyDescent="0.3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120"/>
    </row>
    <row r="5059" spans="1:70" x14ac:dyDescent="0.3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120"/>
    </row>
    <row r="5060" spans="1:70" x14ac:dyDescent="0.3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120"/>
    </row>
    <row r="5061" spans="1:70" x14ac:dyDescent="0.3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120"/>
    </row>
    <row r="5062" spans="1:70" x14ac:dyDescent="0.3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120"/>
    </row>
    <row r="5063" spans="1:70" x14ac:dyDescent="0.3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120"/>
    </row>
    <row r="5064" spans="1:70" x14ac:dyDescent="0.3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120"/>
    </row>
    <row r="5065" spans="1:70" x14ac:dyDescent="0.3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120"/>
    </row>
    <row r="5066" spans="1:70" x14ac:dyDescent="0.3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120"/>
    </row>
    <row r="5067" spans="1:70" x14ac:dyDescent="0.3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120"/>
    </row>
    <row r="5068" spans="1:70" x14ac:dyDescent="0.3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120"/>
    </row>
    <row r="5069" spans="1:70" x14ac:dyDescent="0.3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120"/>
    </row>
    <row r="5070" spans="1:70" x14ac:dyDescent="0.3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120"/>
    </row>
    <row r="5071" spans="1:70" x14ac:dyDescent="0.3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120"/>
    </row>
    <row r="5072" spans="1:70" x14ac:dyDescent="0.3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120"/>
    </row>
    <row r="5073" spans="1:70" x14ac:dyDescent="0.3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120"/>
    </row>
    <row r="5074" spans="1:70" x14ac:dyDescent="0.3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120"/>
    </row>
    <row r="5075" spans="1:70" x14ac:dyDescent="0.3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120"/>
    </row>
    <row r="5076" spans="1:70" x14ac:dyDescent="0.3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120"/>
    </row>
    <row r="5077" spans="1:70" x14ac:dyDescent="0.3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120"/>
    </row>
    <row r="5078" spans="1:70" x14ac:dyDescent="0.3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120"/>
    </row>
    <row r="5079" spans="1:70" x14ac:dyDescent="0.3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120"/>
    </row>
    <row r="5080" spans="1:70" x14ac:dyDescent="0.3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120"/>
    </row>
    <row r="5081" spans="1:70" x14ac:dyDescent="0.3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120"/>
    </row>
    <row r="5082" spans="1:70" x14ac:dyDescent="0.3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120"/>
    </row>
    <row r="5083" spans="1:70" x14ac:dyDescent="0.3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120"/>
    </row>
    <row r="5084" spans="1:70" x14ac:dyDescent="0.3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120"/>
    </row>
    <row r="5085" spans="1:70" x14ac:dyDescent="0.3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120"/>
    </row>
    <row r="5086" spans="1:70" x14ac:dyDescent="0.3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120"/>
    </row>
    <row r="5087" spans="1:70" x14ac:dyDescent="0.3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120"/>
    </row>
    <row r="5088" spans="1:70" x14ac:dyDescent="0.3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120"/>
    </row>
    <row r="5089" spans="1:70" x14ac:dyDescent="0.3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120"/>
    </row>
    <row r="5090" spans="1:70" x14ac:dyDescent="0.3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120"/>
    </row>
    <row r="5091" spans="1:70" x14ac:dyDescent="0.3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120"/>
    </row>
    <row r="5092" spans="1:70" x14ac:dyDescent="0.3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120"/>
    </row>
    <row r="5093" spans="1:70" x14ac:dyDescent="0.3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120"/>
    </row>
    <row r="5094" spans="1:70" x14ac:dyDescent="0.3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120"/>
    </row>
    <row r="5095" spans="1:70" x14ac:dyDescent="0.3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120"/>
    </row>
    <row r="5096" spans="1:70" x14ac:dyDescent="0.3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120"/>
    </row>
    <row r="5097" spans="1:70" x14ac:dyDescent="0.3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120"/>
    </row>
    <row r="5098" spans="1:70" x14ac:dyDescent="0.3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120"/>
    </row>
    <row r="5099" spans="1:70" x14ac:dyDescent="0.3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120"/>
    </row>
    <row r="5100" spans="1:70" x14ac:dyDescent="0.3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120"/>
    </row>
    <row r="5101" spans="1:70" x14ac:dyDescent="0.3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120"/>
    </row>
    <row r="5102" spans="1:70" x14ac:dyDescent="0.3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120"/>
    </row>
    <row r="5103" spans="1:70" x14ac:dyDescent="0.3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120"/>
    </row>
    <row r="5104" spans="1:70" x14ac:dyDescent="0.3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120"/>
    </row>
    <row r="5105" spans="1:70" x14ac:dyDescent="0.3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120"/>
    </row>
    <row r="5106" spans="1:70" x14ac:dyDescent="0.3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120"/>
    </row>
    <row r="5107" spans="1:70" x14ac:dyDescent="0.3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120"/>
    </row>
    <row r="5108" spans="1:70" x14ac:dyDescent="0.3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120"/>
    </row>
    <row r="5109" spans="1:70" x14ac:dyDescent="0.3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120"/>
    </row>
    <row r="5110" spans="1:70" x14ac:dyDescent="0.3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120"/>
    </row>
    <row r="5111" spans="1:70" x14ac:dyDescent="0.3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120"/>
    </row>
    <row r="5112" spans="1:70" x14ac:dyDescent="0.3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120"/>
    </row>
    <row r="5113" spans="1:70" x14ac:dyDescent="0.3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120"/>
    </row>
    <row r="5114" spans="1:70" x14ac:dyDescent="0.3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120"/>
    </row>
    <row r="5115" spans="1:70" x14ac:dyDescent="0.3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120"/>
    </row>
    <row r="5116" spans="1:70" x14ac:dyDescent="0.3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120"/>
    </row>
    <row r="5117" spans="1:70" x14ac:dyDescent="0.3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120"/>
    </row>
    <row r="5118" spans="1:70" x14ac:dyDescent="0.3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120"/>
    </row>
    <row r="5119" spans="1:70" x14ac:dyDescent="0.3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120"/>
    </row>
    <row r="5120" spans="1:70" x14ac:dyDescent="0.3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120"/>
    </row>
    <row r="5121" spans="1:70" x14ac:dyDescent="0.3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120"/>
    </row>
    <row r="5122" spans="1:70" x14ac:dyDescent="0.3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120"/>
    </row>
    <row r="5123" spans="1:70" x14ac:dyDescent="0.3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120"/>
    </row>
    <row r="5124" spans="1:70" x14ac:dyDescent="0.3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120"/>
    </row>
    <row r="5125" spans="1:70" x14ac:dyDescent="0.3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120"/>
    </row>
    <row r="5126" spans="1:70" x14ac:dyDescent="0.3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120"/>
    </row>
    <row r="5127" spans="1:70" x14ac:dyDescent="0.3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120"/>
    </row>
    <row r="5128" spans="1:70" x14ac:dyDescent="0.3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120"/>
    </row>
    <row r="5129" spans="1:70" x14ac:dyDescent="0.3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120"/>
    </row>
    <row r="5130" spans="1:70" x14ac:dyDescent="0.3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120"/>
    </row>
    <row r="5131" spans="1:70" x14ac:dyDescent="0.3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120"/>
    </row>
    <row r="5132" spans="1:70" x14ac:dyDescent="0.3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120"/>
    </row>
    <row r="5133" spans="1:70" x14ac:dyDescent="0.3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120"/>
    </row>
    <row r="5134" spans="1:70" x14ac:dyDescent="0.3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120"/>
    </row>
    <row r="5135" spans="1:70" x14ac:dyDescent="0.3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120"/>
    </row>
    <row r="5136" spans="1:70" x14ac:dyDescent="0.3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120"/>
    </row>
    <row r="5137" spans="1:70" x14ac:dyDescent="0.3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120"/>
    </row>
    <row r="5138" spans="1:70" x14ac:dyDescent="0.3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120"/>
    </row>
    <row r="5139" spans="1:70" x14ac:dyDescent="0.3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120"/>
    </row>
    <row r="5140" spans="1:70" x14ac:dyDescent="0.3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120"/>
    </row>
    <row r="5141" spans="1:70" x14ac:dyDescent="0.3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120"/>
    </row>
    <row r="5142" spans="1:70" x14ac:dyDescent="0.3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120"/>
    </row>
    <row r="5143" spans="1:70" x14ac:dyDescent="0.3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120"/>
    </row>
    <row r="5144" spans="1:70" x14ac:dyDescent="0.3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120"/>
    </row>
    <row r="5145" spans="1:70" x14ac:dyDescent="0.3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120"/>
    </row>
    <row r="5146" spans="1:70" x14ac:dyDescent="0.3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120"/>
    </row>
    <row r="5147" spans="1:70" x14ac:dyDescent="0.3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120"/>
    </row>
    <row r="5148" spans="1:70" x14ac:dyDescent="0.3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120"/>
    </row>
    <row r="5149" spans="1:70" x14ac:dyDescent="0.3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120"/>
    </row>
    <row r="5150" spans="1:70" x14ac:dyDescent="0.3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120"/>
    </row>
    <row r="5151" spans="1:70" x14ac:dyDescent="0.3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120"/>
    </row>
    <row r="5152" spans="1:70" x14ac:dyDescent="0.3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120"/>
    </row>
    <row r="5153" spans="1:70" x14ac:dyDescent="0.3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120"/>
    </row>
    <row r="5154" spans="1:70" x14ac:dyDescent="0.3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120"/>
    </row>
    <row r="5155" spans="1:70" x14ac:dyDescent="0.3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120"/>
    </row>
    <row r="5156" spans="1:70" x14ac:dyDescent="0.3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120"/>
    </row>
    <row r="5157" spans="1:70" x14ac:dyDescent="0.3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120"/>
    </row>
    <row r="5158" spans="1:70" x14ac:dyDescent="0.3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120"/>
    </row>
    <row r="5159" spans="1:70" x14ac:dyDescent="0.3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120"/>
    </row>
    <row r="5160" spans="1:70" x14ac:dyDescent="0.3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120"/>
    </row>
    <row r="5161" spans="1:70" x14ac:dyDescent="0.3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120"/>
    </row>
    <row r="5162" spans="1:70" x14ac:dyDescent="0.3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120"/>
    </row>
    <row r="5163" spans="1:70" x14ac:dyDescent="0.3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120"/>
    </row>
    <row r="5164" spans="1:70" x14ac:dyDescent="0.3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120"/>
    </row>
    <row r="5165" spans="1:70" x14ac:dyDescent="0.3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120"/>
    </row>
    <row r="5166" spans="1:70" x14ac:dyDescent="0.3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120"/>
    </row>
    <row r="5167" spans="1:70" x14ac:dyDescent="0.3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120"/>
    </row>
    <row r="5168" spans="1:70" x14ac:dyDescent="0.3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120"/>
    </row>
    <row r="5169" spans="1:70" x14ac:dyDescent="0.3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120"/>
    </row>
    <row r="5170" spans="1:70" x14ac:dyDescent="0.3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120"/>
    </row>
    <row r="5171" spans="1:70" x14ac:dyDescent="0.3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120"/>
    </row>
    <row r="5172" spans="1:70" x14ac:dyDescent="0.3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120"/>
    </row>
    <row r="5173" spans="1:70" x14ac:dyDescent="0.3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120"/>
    </row>
    <row r="5174" spans="1:70" x14ac:dyDescent="0.3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120"/>
    </row>
    <row r="5175" spans="1:70" x14ac:dyDescent="0.3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120"/>
    </row>
    <row r="5176" spans="1:70" x14ac:dyDescent="0.3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120"/>
    </row>
    <row r="5177" spans="1:70" x14ac:dyDescent="0.3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120"/>
    </row>
    <row r="5178" spans="1:70" x14ac:dyDescent="0.3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120"/>
    </row>
    <row r="5179" spans="1:70" x14ac:dyDescent="0.3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120"/>
    </row>
    <row r="5180" spans="1:70" x14ac:dyDescent="0.3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120"/>
    </row>
    <row r="5181" spans="1:70" x14ac:dyDescent="0.3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120"/>
    </row>
    <row r="5182" spans="1:70" x14ac:dyDescent="0.3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120"/>
    </row>
    <row r="5183" spans="1:70" x14ac:dyDescent="0.3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120"/>
    </row>
    <row r="5184" spans="1:70" x14ac:dyDescent="0.3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120"/>
    </row>
    <row r="5185" spans="1:70" x14ac:dyDescent="0.3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120"/>
    </row>
    <row r="5186" spans="1:70" x14ac:dyDescent="0.3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120"/>
    </row>
    <row r="5187" spans="1:70" x14ac:dyDescent="0.3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120"/>
    </row>
    <row r="5188" spans="1:70" x14ac:dyDescent="0.3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120"/>
    </row>
    <row r="5189" spans="1:70" x14ac:dyDescent="0.3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120"/>
    </row>
    <row r="5190" spans="1:70" x14ac:dyDescent="0.3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120"/>
    </row>
    <row r="5191" spans="1:70" x14ac:dyDescent="0.3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120"/>
    </row>
    <row r="5192" spans="1:70" x14ac:dyDescent="0.3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120"/>
    </row>
    <row r="5193" spans="1:70" x14ac:dyDescent="0.3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120"/>
    </row>
    <row r="5194" spans="1:70" x14ac:dyDescent="0.3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120"/>
    </row>
    <row r="5195" spans="1:70" x14ac:dyDescent="0.3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120"/>
    </row>
    <row r="5196" spans="1:70" x14ac:dyDescent="0.3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120"/>
    </row>
    <row r="5197" spans="1:70" x14ac:dyDescent="0.3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120"/>
    </row>
    <row r="5198" spans="1:70" x14ac:dyDescent="0.3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120"/>
    </row>
    <row r="5199" spans="1:70" x14ac:dyDescent="0.3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120"/>
    </row>
    <row r="5200" spans="1:70" x14ac:dyDescent="0.3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120"/>
    </row>
    <row r="5201" spans="1:70" x14ac:dyDescent="0.3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120"/>
    </row>
    <row r="5202" spans="1:70" x14ac:dyDescent="0.3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120"/>
    </row>
    <row r="5203" spans="1:70" x14ac:dyDescent="0.3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120"/>
    </row>
    <row r="5204" spans="1:70" x14ac:dyDescent="0.3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120"/>
    </row>
    <row r="5205" spans="1:70" x14ac:dyDescent="0.3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120"/>
    </row>
    <row r="5206" spans="1:70" x14ac:dyDescent="0.3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120"/>
    </row>
    <row r="5207" spans="1:70" x14ac:dyDescent="0.3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120"/>
    </row>
    <row r="5208" spans="1:70" x14ac:dyDescent="0.3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120"/>
    </row>
    <row r="5209" spans="1:70" x14ac:dyDescent="0.3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120"/>
    </row>
    <row r="5210" spans="1:70" x14ac:dyDescent="0.3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120"/>
    </row>
    <row r="5211" spans="1:70" x14ac:dyDescent="0.3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120"/>
    </row>
    <row r="5212" spans="1:70" x14ac:dyDescent="0.3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120"/>
    </row>
    <row r="5213" spans="1:70" x14ac:dyDescent="0.3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120"/>
    </row>
    <row r="5214" spans="1:70" x14ac:dyDescent="0.3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120"/>
    </row>
    <row r="5215" spans="1:70" x14ac:dyDescent="0.3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120"/>
    </row>
    <row r="5216" spans="1:70" x14ac:dyDescent="0.3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120"/>
    </row>
    <row r="5217" spans="1:70" x14ac:dyDescent="0.3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120"/>
    </row>
    <row r="5218" spans="1:70" x14ac:dyDescent="0.3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120"/>
    </row>
    <row r="5219" spans="1:70" x14ac:dyDescent="0.3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120"/>
    </row>
    <row r="5220" spans="1:70" x14ac:dyDescent="0.3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120"/>
    </row>
    <row r="5221" spans="1:70" x14ac:dyDescent="0.3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120"/>
    </row>
    <row r="5222" spans="1:70" x14ac:dyDescent="0.3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120"/>
    </row>
    <row r="5223" spans="1:70" x14ac:dyDescent="0.3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120"/>
    </row>
    <row r="5224" spans="1:70" x14ac:dyDescent="0.3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120"/>
    </row>
    <row r="5225" spans="1:70" x14ac:dyDescent="0.3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120"/>
    </row>
    <row r="5226" spans="1:70" x14ac:dyDescent="0.3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120"/>
    </row>
    <row r="5227" spans="1:70" x14ac:dyDescent="0.3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120"/>
    </row>
    <row r="5228" spans="1:70" x14ac:dyDescent="0.3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120"/>
    </row>
    <row r="5229" spans="1:70" x14ac:dyDescent="0.3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120"/>
    </row>
    <row r="5230" spans="1:70" x14ac:dyDescent="0.3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120"/>
    </row>
    <row r="5231" spans="1:70" x14ac:dyDescent="0.3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120"/>
    </row>
    <row r="5232" spans="1:70" x14ac:dyDescent="0.3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120"/>
    </row>
    <row r="5233" spans="1:70" x14ac:dyDescent="0.3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120"/>
    </row>
    <row r="5234" spans="1:70" x14ac:dyDescent="0.3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120"/>
    </row>
    <row r="5235" spans="1:70" x14ac:dyDescent="0.3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120"/>
    </row>
    <row r="5236" spans="1:70" x14ac:dyDescent="0.3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120"/>
    </row>
    <row r="5237" spans="1:70" x14ac:dyDescent="0.3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120"/>
    </row>
    <row r="5238" spans="1:70" x14ac:dyDescent="0.3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120"/>
    </row>
    <row r="5239" spans="1:70" x14ac:dyDescent="0.3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120"/>
    </row>
    <row r="5240" spans="1:70" x14ac:dyDescent="0.3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120"/>
    </row>
    <row r="5241" spans="1:70" x14ac:dyDescent="0.3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120"/>
    </row>
    <row r="5242" spans="1:70" x14ac:dyDescent="0.3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120"/>
    </row>
    <row r="5243" spans="1:70" x14ac:dyDescent="0.3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120"/>
    </row>
    <row r="5244" spans="1:70" x14ac:dyDescent="0.3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120"/>
    </row>
    <row r="5245" spans="1:70" x14ac:dyDescent="0.3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120"/>
    </row>
    <row r="5246" spans="1:70" x14ac:dyDescent="0.3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120"/>
    </row>
    <row r="5247" spans="1:70" x14ac:dyDescent="0.3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120"/>
    </row>
    <row r="5248" spans="1:70" x14ac:dyDescent="0.3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120"/>
    </row>
    <row r="5249" spans="1:70" x14ac:dyDescent="0.3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120"/>
    </row>
    <row r="5250" spans="1:70" x14ac:dyDescent="0.3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120"/>
    </row>
    <row r="5251" spans="1:70" x14ac:dyDescent="0.3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120"/>
    </row>
    <row r="5252" spans="1:70" x14ac:dyDescent="0.3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120"/>
    </row>
    <row r="5253" spans="1:70" x14ac:dyDescent="0.3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120"/>
    </row>
    <row r="5254" spans="1:70" x14ac:dyDescent="0.3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120"/>
    </row>
    <row r="5255" spans="1:70" x14ac:dyDescent="0.3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120"/>
    </row>
    <row r="5256" spans="1:70" x14ac:dyDescent="0.3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120"/>
    </row>
    <row r="5257" spans="1:70" x14ac:dyDescent="0.3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120"/>
    </row>
    <row r="5258" spans="1:70" x14ac:dyDescent="0.3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120"/>
    </row>
    <row r="5259" spans="1:70" x14ac:dyDescent="0.3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120"/>
    </row>
    <row r="5260" spans="1:70" x14ac:dyDescent="0.3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120"/>
    </row>
    <row r="5261" spans="1:70" x14ac:dyDescent="0.3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120"/>
    </row>
    <row r="5262" spans="1:70" x14ac:dyDescent="0.3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120"/>
    </row>
    <row r="5263" spans="1:70" x14ac:dyDescent="0.3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120"/>
    </row>
    <row r="5264" spans="1:70" x14ac:dyDescent="0.3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120"/>
    </row>
    <row r="5265" spans="1:70" x14ac:dyDescent="0.3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120"/>
    </row>
    <row r="5266" spans="1:70" x14ac:dyDescent="0.3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120"/>
    </row>
    <row r="5267" spans="1:70" x14ac:dyDescent="0.3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120"/>
    </row>
    <row r="5268" spans="1:70" x14ac:dyDescent="0.3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120"/>
    </row>
    <row r="5269" spans="1:70" x14ac:dyDescent="0.3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120"/>
    </row>
    <row r="5270" spans="1:70" x14ac:dyDescent="0.3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120"/>
    </row>
    <row r="5271" spans="1:70" x14ac:dyDescent="0.3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120"/>
    </row>
    <row r="5272" spans="1:70" x14ac:dyDescent="0.3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120"/>
    </row>
    <row r="5273" spans="1:70" x14ac:dyDescent="0.3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120"/>
    </row>
    <row r="5274" spans="1:70" x14ac:dyDescent="0.3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120"/>
    </row>
    <row r="5275" spans="1:70" x14ac:dyDescent="0.3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120"/>
    </row>
    <row r="5276" spans="1:70" x14ac:dyDescent="0.3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120"/>
    </row>
    <row r="5277" spans="1:70" x14ac:dyDescent="0.3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120"/>
    </row>
    <row r="5278" spans="1:70" x14ac:dyDescent="0.3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120"/>
    </row>
    <row r="5279" spans="1:70" x14ac:dyDescent="0.3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120"/>
    </row>
    <row r="5280" spans="1:70" x14ac:dyDescent="0.3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120"/>
    </row>
    <row r="5281" spans="1:70" x14ac:dyDescent="0.3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120"/>
    </row>
    <row r="5282" spans="1:70" x14ac:dyDescent="0.3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120"/>
    </row>
    <row r="5283" spans="1:70" x14ac:dyDescent="0.3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120"/>
    </row>
    <row r="5284" spans="1:70" x14ac:dyDescent="0.3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120"/>
    </row>
    <row r="5285" spans="1:70" x14ac:dyDescent="0.3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120"/>
    </row>
    <row r="5286" spans="1:70" x14ac:dyDescent="0.3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120"/>
    </row>
    <row r="5287" spans="1:70" x14ac:dyDescent="0.3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120"/>
    </row>
    <row r="5288" spans="1:70" x14ac:dyDescent="0.3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120"/>
    </row>
    <row r="5289" spans="1:70" x14ac:dyDescent="0.3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120"/>
    </row>
    <row r="5290" spans="1:70" x14ac:dyDescent="0.3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120"/>
    </row>
    <row r="5291" spans="1:70" x14ac:dyDescent="0.3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120"/>
    </row>
    <row r="5292" spans="1:70" x14ac:dyDescent="0.3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120"/>
    </row>
    <row r="5293" spans="1:70" x14ac:dyDescent="0.3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120"/>
    </row>
    <row r="5294" spans="1:70" x14ac:dyDescent="0.3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120"/>
    </row>
    <row r="5295" spans="1:70" x14ac:dyDescent="0.3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120"/>
    </row>
    <row r="5296" spans="1:70" x14ac:dyDescent="0.3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120"/>
    </row>
    <row r="5297" spans="1:70" x14ac:dyDescent="0.3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120"/>
    </row>
    <row r="5298" spans="1:70" x14ac:dyDescent="0.3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120"/>
    </row>
    <row r="5299" spans="1:70" x14ac:dyDescent="0.3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120"/>
    </row>
    <row r="5300" spans="1:70" x14ac:dyDescent="0.3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120"/>
    </row>
    <row r="5301" spans="1:70" x14ac:dyDescent="0.3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120"/>
    </row>
    <row r="5302" spans="1:70" x14ac:dyDescent="0.3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120"/>
    </row>
    <row r="5303" spans="1:70" x14ac:dyDescent="0.3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120"/>
    </row>
    <row r="5304" spans="1:70" x14ac:dyDescent="0.3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120"/>
    </row>
    <row r="5305" spans="1:70" x14ac:dyDescent="0.3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120"/>
    </row>
    <row r="5306" spans="1:70" x14ac:dyDescent="0.3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120"/>
    </row>
    <row r="5307" spans="1:70" x14ac:dyDescent="0.3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120"/>
    </row>
    <row r="5308" spans="1:70" x14ac:dyDescent="0.3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120"/>
    </row>
    <row r="5309" spans="1:70" x14ac:dyDescent="0.3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120"/>
    </row>
    <row r="5310" spans="1:70" x14ac:dyDescent="0.3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120"/>
    </row>
    <row r="5311" spans="1:70" x14ac:dyDescent="0.3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120"/>
    </row>
    <row r="5312" spans="1:70" x14ac:dyDescent="0.3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120"/>
    </row>
    <row r="5313" spans="1:70" x14ac:dyDescent="0.3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120"/>
    </row>
    <row r="5314" spans="1:70" x14ac:dyDescent="0.3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120"/>
    </row>
    <row r="5315" spans="1:70" x14ac:dyDescent="0.3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120"/>
    </row>
    <row r="5316" spans="1:70" x14ac:dyDescent="0.3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120"/>
    </row>
    <row r="5317" spans="1:70" x14ac:dyDescent="0.3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120"/>
    </row>
    <row r="5318" spans="1:70" x14ac:dyDescent="0.3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120"/>
    </row>
    <row r="5319" spans="1:70" x14ac:dyDescent="0.3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120"/>
    </row>
    <row r="5320" spans="1:70" x14ac:dyDescent="0.3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120"/>
    </row>
    <row r="5321" spans="1:70" x14ac:dyDescent="0.3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120"/>
    </row>
    <row r="5322" spans="1:70" x14ac:dyDescent="0.3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120"/>
    </row>
    <row r="5323" spans="1:70" x14ac:dyDescent="0.3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120"/>
    </row>
    <row r="5324" spans="1:70" x14ac:dyDescent="0.3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120"/>
    </row>
    <row r="5325" spans="1:70" x14ac:dyDescent="0.3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120"/>
    </row>
    <row r="5326" spans="1:70" x14ac:dyDescent="0.3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120"/>
    </row>
    <row r="5327" spans="1:70" x14ac:dyDescent="0.3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120"/>
    </row>
    <row r="5328" spans="1:70" x14ac:dyDescent="0.3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120"/>
    </row>
    <row r="5329" spans="1:70" x14ac:dyDescent="0.3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120"/>
    </row>
    <row r="5330" spans="1:70" x14ac:dyDescent="0.3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120"/>
    </row>
    <row r="5331" spans="1:70" x14ac:dyDescent="0.3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120"/>
    </row>
    <row r="5332" spans="1:70" x14ac:dyDescent="0.3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120"/>
    </row>
    <row r="5333" spans="1:70" x14ac:dyDescent="0.3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120"/>
    </row>
    <row r="5334" spans="1:70" x14ac:dyDescent="0.3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120"/>
    </row>
    <row r="5335" spans="1:70" x14ac:dyDescent="0.3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120"/>
    </row>
    <row r="5336" spans="1:70" x14ac:dyDescent="0.3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120"/>
    </row>
    <row r="5337" spans="1:70" x14ac:dyDescent="0.3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120"/>
    </row>
    <row r="5338" spans="1:70" x14ac:dyDescent="0.3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120"/>
    </row>
    <row r="5339" spans="1:70" x14ac:dyDescent="0.3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120"/>
    </row>
    <row r="5340" spans="1:70" x14ac:dyDescent="0.3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120"/>
    </row>
    <row r="5341" spans="1:70" x14ac:dyDescent="0.3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120"/>
    </row>
    <row r="5342" spans="1:70" x14ac:dyDescent="0.3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120"/>
    </row>
    <row r="5343" spans="1:70" x14ac:dyDescent="0.3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120"/>
    </row>
    <row r="5344" spans="1:70" x14ac:dyDescent="0.3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120"/>
    </row>
    <row r="5345" spans="1:70" x14ac:dyDescent="0.3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120"/>
    </row>
    <row r="5346" spans="1:70" x14ac:dyDescent="0.3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120"/>
    </row>
    <row r="5347" spans="1:70" x14ac:dyDescent="0.3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120"/>
    </row>
    <row r="5348" spans="1:70" x14ac:dyDescent="0.3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120"/>
    </row>
    <row r="5349" spans="1:70" x14ac:dyDescent="0.3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120"/>
    </row>
    <row r="5350" spans="1:70" x14ac:dyDescent="0.3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120"/>
    </row>
    <row r="5351" spans="1:70" x14ac:dyDescent="0.3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120"/>
    </row>
    <row r="5352" spans="1:70" x14ac:dyDescent="0.3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120"/>
    </row>
    <row r="5353" spans="1:70" x14ac:dyDescent="0.3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120"/>
    </row>
    <row r="5354" spans="1:70" x14ac:dyDescent="0.3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120"/>
    </row>
    <row r="5355" spans="1:70" x14ac:dyDescent="0.3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120"/>
    </row>
    <row r="5356" spans="1:70" x14ac:dyDescent="0.3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120"/>
    </row>
    <row r="5357" spans="1:70" x14ac:dyDescent="0.3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120"/>
    </row>
    <row r="5358" spans="1:70" x14ac:dyDescent="0.3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120"/>
    </row>
    <row r="5359" spans="1:70" x14ac:dyDescent="0.3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120"/>
    </row>
    <row r="5360" spans="1:70" x14ac:dyDescent="0.3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120"/>
    </row>
    <row r="5361" spans="1:70" x14ac:dyDescent="0.3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120"/>
    </row>
    <row r="5362" spans="1:70" x14ac:dyDescent="0.3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120"/>
    </row>
    <row r="5363" spans="1:70" x14ac:dyDescent="0.3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120"/>
    </row>
    <row r="5364" spans="1:70" x14ac:dyDescent="0.3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120"/>
    </row>
    <row r="5365" spans="1:70" x14ac:dyDescent="0.3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120"/>
    </row>
    <row r="5366" spans="1:70" x14ac:dyDescent="0.3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120"/>
    </row>
    <row r="5367" spans="1:70" x14ac:dyDescent="0.3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120"/>
    </row>
    <row r="5368" spans="1:70" x14ac:dyDescent="0.3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120"/>
    </row>
    <row r="5369" spans="1:70" x14ac:dyDescent="0.3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120"/>
    </row>
    <row r="5370" spans="1:70" x14ac:dyDescent="0.3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120"/>
    </row>
    <row r="5371" spans="1:70" x14ac:dyDescent="0.3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120"/>
    </row>
    <row r="5372" spans="1:70" x14ac:dyDescent="0.3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120"/>
    </row>
    <row r="5373" spans="1:70" x14ac:dyDescent="0.3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120"/>
    </row>
    <row r="5374" spans="1:70" x14ac:dyDescent="0.3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120"/>
    </row>
    <row r="5375" spans="1:70" x14ac:dyDescent="0.3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120"/>
    </row>
    <row r="5376" spans="1:70" x14ac:dyDescent="0.3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120"/>
    </row>
    <row r="5377" spans="1:70" x14ac:dyDescent="0.3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120"/>
    </row>
    <row r="5378" spans="1:70" x14ac:dyDescent="0.3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120"/>
    </row>
    <row r="5379" spans="1:70" x14ac:dyDescent="0.3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120"/>
    </row>
    <row r="5380" spans="1:70" x14ac:dyDescent="0.3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120"/>
    </row>
    <row r="5381" spans="1:70" x14ac:dyDescent="0.3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120"/>
    </row>
    <row r="5382" spans="1:70" x14ac:dyDescent="0.3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120"/>
    </row>
    <row r="5383" spans="1:70" x14ac:dyDescent="0.3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120"/>
    </row>
    <row r="5384" spans="1:70" x14ac:dyDescent="0.3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120"/>
    </row>
    <row r="5385" spans="1:70" x14ac:dyDescent="0.3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120"/>
    </row>
    <row r="5386" spans="1:70" x14ac:dyDescent="0.3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120"/>
    </row>
    <row r="5387" spans="1:70" x14ac:dyDescent="0.3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120"/>
    </row>
    <row r="5388" spans="1:70" x14ac:dyDescent="0.3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120"/>
    </row>
    <row r="5389" spans="1:70" x14ac:dyDescent="0.3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120"/>
    </row>
    <row r="5390" spans="1:70" x14ac:dyDescent="0.3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120"/>
    </row>
    <row r="5391" spans="1:70" x14ac:dyDescent="0.3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120"/>
    </row>
    <row r="5392" spans="1:70" x14ac:dyDescent="0.3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120"/>
    </row>
    <row r="5393" spans="1:70" x14ac:dyDescent="0.3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120"/>
    </row>
    <row r="5394" spans="1:70" x14ac:dyDescent="0.3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120"/>
    </row>
    <row r="5395" spans="1:70" x14ac:dyDescent="0.3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120"/>
    </row>
    <row r="5396" spans="1:70" x14ac:dyDescent="0.3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120"/>
    </row>
    <row r="5397" spans="1:70" x14ac:dyDescent="0.3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120"/>
    </row>
    <row r="5398" spans="1:70" x14ac:dyDescent="0.3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120"/>
    </row>
    <row r="5399" spans="1:70" x14ac:dyDescent="0.3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120"/>
    </row>
    <row r="5400" spans="1:70" x14ac:dyDescent="0.3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120"/>
    </row>
    <row r="5401" spans="1:70" x14ac:dyDescent="0.3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120"/>
    </row>
    <row r="5402" spans="1:70" x14ac:dyDescent="0.3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120"/>
    </row>
    <row r="5403" spans="1:70" x14ac:dyDescent="0.3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120"/>
    </row>
    <row r="5404" spans="1:70" x14ac:dyDescent="0.3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120"/>
    </row>
    <row r="5405" spans="1:70" x14ac:dyDescent="0.3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120"/>
    </row>
    <row r="5406" spans="1:70" x14ac:dyDescent="0.3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120"/>
    </row>
    <row r="5407" spans="1:70" x14ac:dyDescent="0.3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120"/>
    </row>
    <row r="5408" spans="1:70" x14ac:dyDescent="0.3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120"/>
    </row>
    <row r="5409" spans="1:70" x14ac:dyDescent="0.3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120"/>
    </row>
    <row r="5410" spans="1:70" x14ac:dyDescent="0.3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120"/>
    </row>
    <row r="5411" spans="1:70" x14ac:dyDescent="0.3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120"/>
    </row>
    <row r="5412" spans="1:70" x14ac:dyDescent="0.3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120"/>
    </row>
    <row r="5413" spans="1:70" x14ac:dyDescent="0.3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120"/>
    </row>
    <row r="5414" spans="1:70" x14ac:dyDescent="0.3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120"/>
    </row>
    <row r="5415" spans="1:70" x14ac:dyDescent="0.3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120"/>
    </row>
    <row r="5416" spans="1:70" x14ac:dyDescent="0.3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120"/>
    </row>
    <row r="5417" spans="1:70" x14ac:dyDescent="0.3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120"/>
    </row>
    <row r="5418" spans="1:70" x14ac:dyDescent="0.3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120"/>
    </row>
    <row r="5419" spans="1:70" x14ac:dyDescent="0.3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120"/>
    </row>
    <row r="5420" spans="1:70" x14ac:dyDescent="0.3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120"/>
    </row>
    <row r="5421" spans="1:70" x14ac:dyDescent="0.3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120"/>
    </row>
    <row r="5422" spans="1:70" x14ac:dyDescent="0.3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120"/>
    </row>
    <row r="5423" spans="1:70" x14ac:dyDescent="0.3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120"/>
    </row>
    <row r="5424" spans="1:70" x14ac:dyDescent="0.3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120"/>
    </row>
    <row r="5425" spans="1:70" x14ac:dyDescent="0.3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120"/>
    </row>
    <row r="5426" spans="1:70" x14ac:dyDescent="0.3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120"/>
    </row>
    <row r="5427" spans="1:70" x14ac:dyDescent="0.3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120"/>
    </row>
    <row r="5428" spans="1:70" x14ac:dyDescent="0.3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120"/>
    </row>
    <row r="5429" spans="1:70" x14ac:dyDescent="0.3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120"/>
    </row>
    <row r="5430" spans="1:70" x14ac:dyDescent="0.3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120"/>
    </row>
    <row r="5431" spans="1:70" x14ac:dyDescent="0.3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120"/>
    </row>
    <row r="5432" spans="1:70" x14ac:dyDescent="0.3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120"/>
    </row>
    <row r="5433" spans="1:70" x14ac:dyDescent="0.3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120"/>
    </row>
    <row r="5434" spans="1:70" x14ac:dyDescent="0.3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120"/>
    </row>
    <row r="5435" spans="1:70" x14ac:dyDescent="0.3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120"/>
    </row>
    <row r="5436" spans="1:70" x14ac:dyDescent="0.3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120"/>
    </row>
    <row r="5437" spans="1:70" x14ac:dyDescent="0.3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120"/>
    </row>
    <row r="5438" spans="1:70" x14ac:dyDescent="0.3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120"/>
    </row>
    <row r="5439" spans="1:70" x14ac:dyDescent="0.3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120"/>
    </row>
    <row r="5440" spans="1:70" x14ac:dyDescent="0.3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120"/>
    </row>
    <row r="5441" spans="1:70" x14ac:dyDescent="0.3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120"/>
    </row>
    <row r="5442" spans="1:70" x14ac:dyDescent="0.3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120"/>
    </row>
    <row r="5443" spans="1:70" x14ac:dyDescent="0.3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120"/>
    </row>
    <row r="5444" spans="1:70" x14ac:dyDescent="0.3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120"/>
    </row>
    <row r="5445" spans="1:70" x14ac:dyDescent="0.3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120"/>
    </row>
    <row r="5446" spans="1:70" x14ac:dyDescent="0.3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120"/>
    </row>
    <row r="5447" spans="1:70" x14ac:dyDescent="0.3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120"/>
    </row>
    <row r="5448" spans="1:70" x14ac:dyDescent="0.3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120"/>
    </row>
    <row r="5449" spans="1:70" x14ac:dyDescent="0.3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120"/>
    </row>
    <row r="5450" spans="1:70" x14ac:dyDescent="0.3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120"/>
    </row>
    <row r="5451" spans="1:70" x14ac:dyDescent="0.3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120"/>
    </row>
    <row r="5452" spans="1:70" x14ac:dyDescent="0.3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120"/>
    </row>
    <row r="5453" spans="1:70" x14ac:dyDescent="0.3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120"/>
    </row>
    <row r="5454" spans="1:70" x14ac:dyDescent="0.3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120"/>
    </row>
    <row r="5455" spans="1:70" x14ac:dyDescent="0.3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120"/>
    </row>
    <row r="5456" spans="1:70" x14ac:dyDescent="0.3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120"/>
    </row>
    <row r="5457" spans="1:70" x14ac:dyDescent="0.3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120"/>
    </row>
    <row r="5458" spans="1:70" x14ac:dyDescent="0.3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120"/>
    </row>
    <row r="5459" spans="1:70" x14ac:dyDescent="0.3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120"/>
    </row>
    <row r="5460" spans="1:70" x14ac:dyDescent="0.3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120"/>
    </row>
    <row r="5461" spans="1:70" x14ac:dyDescent="0.3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120"/>
    </row>
    <row r="5462" spans="1:70" x14ac:dyDescent="0.3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120"/>
    </row>
    <row r="5463" spans="1:70" x14ac:dyDescent="0.3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120"/>
    </row>
    <row r="5464" spans="1:70" x14ac:dyDescent="0.3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120"/>
    </row>
    <row r="5465" spans="1:70" x14ac:dyDescent="0.3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120"/>
    </row>
    <row r="5466" spans="1:70" x14ac:dyDescent="0.3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120"/>
    </row>
    <row r="5467" spans="1:70" x14ac:dyDescent="0.3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120"/>
    </row>
    <row r="5468" spans="1:70" x14ac:dyDescent="0.3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120"/>
    </row>
    <row r="5469" spans="1:70" x14ac:dyDescent="0.3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120"/>
    </row>
    <row r="5470" spans="1:70" x14ac:dyDescent="0.3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120"/>
    </row>
    <row r="5471" spans="1:70" x14ac:dyDescent="0.3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120"/>
    </row>
    <row r="5472" spans="1:70" x14ac:dyDescent="0.3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120"/>
    </row>
    <row r="5473" spans="1:70" x14ac:dyDescent="0.3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120"/>
    </row>
    <row r="5474" spans="1:70" x14ac:dyDescent="0.3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120"/>
    </row>
    <row r="5475" spans="1:70" x14ac:dyDescent="0.3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120"/>
    </row>
    <row r="5476" spans="1:70" x14ac:dyDescent="0.3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120"/>
    </row>
    <row r="5477" spans="1:70" x14ac:dyDescent="0.3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120"/>
    </row>
    <row r="5478" spans="1:70" x14ac:dyDescent="0.3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120"/>
    </row>
    <row r="5479" spans="1:70" x14ac:dyDescent="0.3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120"/>
    </row>
    <row r="5480" spans="1:70" x14ac:dyDescent="0.3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120"/>
    </row>
    <row r="5481" spans="1:70" x14ac:dyDescent="0.3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120"/>
    </row>
    <row r="5482" spans="1:70" x14ac:dyDescent="0.3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120"/>
    </row>
    <row r="5483" spans="1:70" x14ac:dyDescent="0.3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120"/>
    </row>
    <row r="5484" spans="1:70" x14ac:dyDescent="0.3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120"/>
    </row>
    <row r="5485" spans="1:70" x14ac:dyDescent="0.3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120"/>
    </row>
    <row r="5486" spans="1:70" x14ac:dyDescent="0.3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120"/>
    </row>
    <row r="5487" spans="1:70" x14ac:dyDescent="0.3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120"/>
    </row>
    <row r="5488" spans="1:70" x14ac:dyDescent="0.3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120"/>
    </row>
    <row r="5489" spans="1:70" x14ac:dyDescent="0.3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120"/>
    </row>
    <row r="5490" spans="1:70" x14ac:dyDescent="0.3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120"/>
    </row>
    <row r="5491" spans="1:70" x14ac:dyDescent="0.3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120"/>
    </row>
    <row r="5492" spans="1:70" x14ac:dyDescent="0.3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120"/>
    </row>
    <row r="5493" spans="1:70" x14ac:dyDescent="0.3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120"/>
    </row>
    <row r="5494" spans="1:70" x14ac:dyDescent="0.3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120"/>
    </row>
    <row r="5495" spans="1:70" x14ac:dyDescent="0.3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120"/>
    </row>
    <row r="5496" spans="1:70" x14ac:dyDescent="0.3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120"/>
    </row>
    <row r="5497" spans="1:70" x14ac:dyDescent="0.3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120"/>
    </row>
    <row r="5498" spans="1:70" x14ac:dyDescent="0.3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120"/>
    </row>
    <row r="5499" spans="1:70" x14ac:dyDescent="0.3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120"/>
    </row>
    <row r="5500" spans="1:70" x14ac:dyDescent="0.3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120"/>
    </row>
    <row r="5501" spans="1:70" x14ac:dyDescent="0.3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120"/>
    </row>
    <row r="5502" spans="1:70" x14ac:dyDescent="0.3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120"/>
    </row>
    <row r="5503" spans="1:70" x14ac:dyDescent="0.3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120"/>
    </row>
    <row r="5504" spans="1:70" x14ac:dyDescent="0.3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120"/>
    </row>
    <row r="5505" spans="1:70" x14ac:dyDescent="0.3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120"/>
    </row>
    <row r="5506" spans="1:70" x14ac:dyDescent="0.3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120"/>
    </row>
    <row r="5507" spans="1:70" x14ac:dyDescent="0.3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120"/>
    </row>
    <row r="5508" spans="1:70" x14ac:dyDescent="0.3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120"/>
    </row>
    <row r="5509" spans="1:70" x14ac:dyDescent="0.3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120"/>
    </row>
    <row r="5510" spans="1:70" x14ac:dyDescent="0.3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120"/>
    </row>
    <row r="5511" spans="1:70" x14ac:dyDescent="0.3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120"/>
    </row>
    <row r="5512" spans="1:70" x14ac:dyDescent="0.3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120"/>
    </row>
    <row r="5513" spans="1:70" x14ac:dyDescent="0.3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120"/>
    </row>
    <row r="5514" spans="1:70" x14ac:dyDescent="0.3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120"/>
    </row>
    <row r="5515" spans="1:70" x14ac:dyDescent="0.3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120"/>
    </row>
    <row r="5516" spans="1:70" x14ac:dyDescent="0.3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120"/>
    </row>
    <row r="5517" spans="1:70" x14ac:dyDescent="0.3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120"/>
    </row>
    <row r="5518" spans="1:70" x14ac:dyDescent="0.3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120"/>
    </row>
    <row r="5519" spans="1:70" x14ac:dyDescent="0.3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120"/>
    </row>
    <row r="5520" spans="1:70" x14ac:dyDescent="0.3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120"/>
    </row>
    <row r="5521" spans="1:70" x14ac:dyDescent="0.3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120"/>
    </row>
    <row r="5522" spans="1:70" x14ac:dyDescent="0.3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120"/>
    </row>
    <row r="5523" spans="1:70" x14ac:dyDescent="0.3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120"/>
    </row>
    <row r="5524" spans="1:70" x14ac:dyDescent="0.3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120"/>
    </row>
    <row r="5525" spans="1:70" x14ac:dyDescent="0.3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120"/>
    </row>
    <row r="5526" spans="1:70" x14ac:dyDescent="0.3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120"/>
    </row>
    <row r="5527" spans="1:70" x14ac:dyDescent="0.3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120"/>
    </row>
    <row r="5528" spans="1:70" x14ac:dyDescent="0.3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120"/>
    </row>
    <row r="5529" spans="1:70" x14ac:dyDescent="0.3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120"/>
    </row>
    <row r="5530" spans="1:70" x14ac:dyDescent="0.3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120"/>
    </row>
    <row r="5531" spans="1:70" x14ac:dyDescent="0.3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120"/>
    </row>
    <row r="5532" spans="1:70" x14ac:dyDescent="0.3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120"/>
    </row>
    <row r="5533" spans="1:70" x14ac:dyDescent="0.3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120"/>
    </row>
    <row r="5534" spans="1:70" x14ac:dyDescent="0.3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120"/>
    </row>
    <row r="5535" spans="1:70" x14ac:dyDescent="0.3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120"/>
    </row>
    <row r="5536" spans="1:70" x14ac:dyDescent="0.3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120"/>
    </row>
    <row r="5537" spans="1:70" x14ac:dyDescent="0.3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120"/>
    </row>
    <row r="5538" spans="1:70" x14ac:dyDescent="0.3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120"/>
    </row>
    <row r="5539" spans="1:70" x14ac:dyDescent="0.3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120"/>
    </row>
    <row r="5540" spans="1:70" x14ac:dyDescent="0.3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120"/>
    </row>
    <row r="5541" spans="1:70" x14ac:dyDescent="0.3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120"/>
    </row>
    <row r="5542" spans="1:70" x14ac:dyDescent="0.3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120"/>
    </row>
    <row r="5543" spans="1:70" x14ac:dyDescent="0.3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120"/>
    </row>
    <row r="5544" spans="1:70" x14ac:dyDescent="0.3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120"/>
    </row>
    <row r="5545" spans="1:70" x14ac:dyDescent="0.3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120"/>
    </row>
    <row r="5546" spans="1:70" x14ac:dyDescent="0.3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120"/>
    </row>
    <row r="5547" spans="1:70" x14ac:dyDescent="0.3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120"/>
    </row>
    <row r="5548" spans="1:70" x14ac:dyDescent="0.3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120"/>
    </row>
    <row r="5549" spans="1:70" x14ac:dyDescent="0.3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120"/>
    </row>
    <row r="5550" spans="1:70" x14ac:dyDescent="0.3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120"/>
    </row>
    <row r="5551" spans="1:70" x14ac:dyDescent="0.3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120"/>
    </row>
    <row r="5552" spans="1:70" x14ac:dyDescent="0.3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120"/>
    </row>
    <row r="5553" spans="1:70" x14ac:dyDescent="0.3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120"/>
    </row>
    <row r="5554" spans="1:70" x14ac:dyDescent="0.3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120"/>
    </row>
    <row r="5555" spans="1:70" x14ac:dyDescent="0.3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120"/>
    </row>
    <row r="5556" spans="1:70" x14ac:dyDescent="0.3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120"/>
    </row>
    <row r="5557" spans="1:70" x14ac:dyDescent="0.3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120"/>
    </row>
    <row r="5558" spans="1:70" x14ac:dyDescent="0.3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120"/>
    </row>
    <row r="5559" spans="1:70" x14ac:dyDescent="0.3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120"/>
    </row>
    <row r="5560" spans="1:70" x14ac:dyDescent="0.3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120"/>
    </row>
    <row r="5561" spans="1:70" x14ac:dyDescent="0.3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120"/>
    </row>
    <row r="5562" spans="1:70" x14ac:dyDescent="0.3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120"/>
    </row>
    <row r="5563" spans="1:70" x14ac:dyDescent="0.3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120"/>
    </row>
    <row r="5564" spans="1:70" x14ac:dyDescent="0.3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120"/>
    </row>
    <row r="5565" spans="1:70" x14ac:dyDescent="0.3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120"/>
    </row>
    <row r="5566" spans="1:70" x14ac:dyDescent="0.3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120"/>
    </row>
    <row r="5567" spans="1:70" x14ac:dyDescent="0.3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120"/>
    </row>
    <row r="5568" spans="1:70" x14ac:dyDescent="0.3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120"/>
    </row>
    <row r="5569" spans="1:70" x14ac:dyDescent="0.3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120"/>
    </row>
    <row r="5570" spans="1:70" x14ac:dyDescent="0.3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120"/>
    </row>
    <row r="5571" spans="1:70" x14ac:dyDescent="0.3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120"/>
    </row>
    <row r="5572" spans="1:70" x14ac:dyDescent="0.3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120"/>
    </row>
    <row r="5573" spans="1:70" x14ac:dyDescent="0.3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120"/>
    </row>
    <row r="5574" spans="1:70" x14ac:dyDescent="0.3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120"/>
    </row>
    <row r="5575" spans="1:70" x14ac:dyDescent="0.3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120"/>
    </row>
    <row r="5576" spans="1:70" x14ac:dyDescent="0.3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120"/>
    </row>
    <row r="5577" spans="1:70" x14ac:dyDescent="0.3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120"/>
    </row>
    <row r="5578" spans="1:70" x14ac:dyDescent="0.3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120"/>
    </row>
    <row r="5579" spans="1:70" x14ac:dyDescent="0.3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120"/>
    </row>
    <row r="5580" spans="1:70" x14ac:dyDescent="0.3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120"/>
    </row>
    <row r="5581" spans="1:70" x14ac:dyDescent="0.3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120"/>
    </row>
    <row r="5582" spans="1:70" x14ac:dyDescent="0.3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120"/>
    </row>
    <row r="5583" spans="1:70" x14ac:dyDescent="0.3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120"/>
    </row>
    <row r="5584" spans="1:70" x14ac:dyDescent="0.3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120"/>
    </row>
    <row r="5585" spans="1:70" x14ac:dyDescent="0.3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120"/>
    </row>
    <row r="5586" spans="1:70" x14ac:dyDescent="0.3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120"/>
    </row>
    <row r="5587" spans="1:70" x14ac:dyDescent="0.3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120"/>
    </row>
    <row r="5588" spans="1:70" x14ac:dyDescent="0.3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120"/>
    </row>
    <row r="5589" spans="1:70" x14ac:dyDescent="0.3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120"/>
    </row>
    <row r="5590" spans="1:70" x14ac:dyDescent="0.3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120"/>
    </row>
    <row r="5591" spans="1:70" x14ac:dyDescent="0.3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120"/>
    </row>
    <row r="5592" spans="1:70" x14ac:dyDescent="0.3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120"/>
    </row>
    <row r="5593" spans="1:70" x14ac:dyDescent="0.3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120"/>
    </row>
    <row r="5594" spans="1:70" x14ac:dyDescent="0.3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120"/>
    </row>
    <row r="5595" spans="1:70" x14ac:dyDescent="0.3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120"/>
    </row>
    <row r="5596" spans="1:70" x14ac:dyDescent="0.3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120"/>
    </row>
    <row r="5597" spans="1:70" x14ac:dyDescent="0.3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120"/>
    </row>
    <row r="5598" spans="1:70" x14ac:dyDescent="0.3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120"/>
    </row>
    <row r="5599" spans="1:70" x14ac:dyDescent="0.3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120"/>
    </row>
    <row r="5600" spans="1:70" x14ac:dyDescent="0.3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120"/>
    </row>
    <row r="5601" spans="1:70" x14ac:dyDescent="0.3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120"/>
    </row>
    <row r="5602" spans="1:70" x14ac:dyDescent="0.3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120"/>
    </row>
    <row r="5603" spans="1:70" x14ac:dyDescent="0.3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120"/>
    </row>
    <row r="5604" spans="1:70" x14ac:dyDescent="0.3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120"/>
    </row>
    <row r="5605" spans="1:70" x14ac:dyDescent="0.3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120"/>
    </row>
    <row r="5606" spans="1:70" x14ac:dyDescent="0.3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120"/>
    </row>
    <row r="5607" spans="1:70" x14ac:dyDescent="0.3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120"/>
    </row>
    <row r="5608" spans="1:70" x14ac:dyDescent="0.3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120"/>
    </row>
    <row r="5609" spans="1:70" x14ac:dyDescent="0.3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120"/>
    </row>
    <row r="5610" spans="1:70" x14ac:dyDescent="0.3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120"/>
    </row>
    <row r="5611" spans="1:70" x14ac:dyDescent="0.3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120"/>
    </row>
    <row r="5612" spans="1:70" x14ac:dyDescent="0.3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120"/>
    </row>
    <row r="5613" spans="1:70" x14ac:dyDescent="0.3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120"/>
    </row>
    <row r="5614" spans="1:70" x14ac:dyDescent="0.3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120"/>
    </row>
    <row r="5615" spans="1:70" x14ac:dyDescent="0.3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120"/>
    </row>
    <row r="5616" spans="1:70" x14ac:dyDescent="0.3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120"/>
    </row>
    <row r="5617" spans="1:70" x14ac:dyDescent="0.3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120"/>
    </row>
    <row r="5618" spans="1:70" x14ac:dyDescent="0.3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120"/>
    </row>
    <row r="5619" spans="1:70" x14ac:dyDescent="0.3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120"/>
    </row>
    <row r="5620" spans="1:70" x14ac:dyDescent="0.3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120"/>
    </row>
    <row r="5621" spans="1:70" x14ac:dyDescent="0.3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120"/>
    </row>
    <row r="5622" spans="1:70" x14ac:dyDescent="0.3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120"/>
    </row>
    <row r="5623" spans="1:70" x14ac:dyDescent="0.3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120"/>
    </row>
    <row r="5624" spans="1:70" x14ac:dyDescent="0.3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120"/>
    </row>
    <row r="5625" spans="1:70" x14ac:dyDescent="0.3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120"/>
    </row>
    <row r="5626" spans="1:70" x14ac:dyDescent="0.3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120"/>
    </row>
    <row r="5627" spans="1:70" x14ac:dyDescent="0.3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120"/>
    </row>
    <row r="5628" spans="1:70" x14ac:dyDescent="0.3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120"/>
    </row>
    <row r="5629" spans="1:70" x14ac:dyDescent="0.3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120"/>
    </row>
    <row r="5630" spans="1:70" x14ac:dyDescent="0.3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120"/>
    </row>
    <row r="5631" spans="1:70" x14ac:dyDescent="0.3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120"/>
    </row>
    <row r="5632" spans="1:70" x14ac:dyDescent="0.3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120"/>
    </row>
    <row r="5633" spans="1:70" x14ac:dyDescent="0.3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120"/>
    </row>
    <row r="5634" spans="1:70" x14ac:dyDescent="0.3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120"/>
    </row>
    <row r="5635" spans="1:70" x14ac:dyDescent="0.3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120"/>
    </row>
    <row r="5636" spans="1:70" x14ac:dyDescent="0.3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120"/>
    </row>
    <row r="5637" spans="1:70" x14ac:dyDescent="0.3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120"/>
    </row>
    <row r="5638" spans="1:70" x14ac:dyDescent="0.3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120"/>
    </row>
    <row r="5639" spans="1:70" x14ac:dyDescent="0.3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120"/>
    </row>
    <row r="5640" spans="1:70" x14ac:dyDescent="0.3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120"/>
    </row>
    <row r="5641" spans="1:70" x14ac:dyDescent="0.3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120"/>
    </row>
    <row r="5642" spans="1:70" x14ac:dyDescent="0.3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120"/>
    </row>
    <row r="5643" spans="1:70" x14ac:dyDescent="0.3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120"/>
    </row>
    <row r="5644" spans="1:70" x14ac:dyDescent="0.3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120"/>
    </row>
    <row r="5645" spans="1:70" x14ac:dyDescent="0.3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120"/>
    </row>
    <row r="5646" spans="1:70" x14ac:dyDescent="0.3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120"/>
    </row>
    <row r="5647" spans="1:70" x14ac:dyDescent="0.3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120"/>
    </row>
    <row r="5648" spans="1:70" x14ac:dyDescent="0.3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120"/>
    </row>
    <row r="5649" spans="1:70" x14ac:dyDescent="0.3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120"/>
    </row>
    <row r="5650" spans="1:70" x14ac:dyDescent="0.3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120"/>
    </row>
    <row r="5651" spans="1:70" x14ac:dyDescent="0.3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120"/>
    </row>
    <row r="5652" spans="1:70" x14ac:dyDescent="0.3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120"/>
    </row>
    <row r="5653" spans="1:70" x14ac:dyDescent="0.3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120"/>
    </row>
    <row r="5654" spans="1:70" x14ac:dyDescent="0.3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120"/>
    </row>
    <row r="5655" spans="1:70" x14ac:dyDescent="0.3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120"/>
    </row>
    <row r="5656" spans="1:70" x14ac:dyDescent="0.3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120"/>
    </row>
    <row r="5657" spans="1:70" x14ac:dyDescent="0.3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120"/>
    </row>
    <row r="5658" spans="1:70" x14ac:dyDescent="0.3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120"/>
    </row>
    <row r="5659" spans="1:70" x14ac:dyDescent="0.3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120"/>
    </row>
    <row r="5660" spans="1:70" x14ac:dyDescent="0.3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120"/>
    </row>
    <row r="5661" spans="1:70" x14ac:dyDescent="0.3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120"/>
    </row>
    <row r="5662" spans="1:70" x14ac:dyDescent="0.3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120"/>
    </row>
    <row r="5663" spans="1:70" x14ac:dyDescent="0.3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120"/>
    </row>
    <row r="5664" spans="1:70" x14ac:dyDescent="0.3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120"/>
    </row>
    <row r="5665" spans="1:70" x14ac:dyDescent="0.3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120"/>
    </row>
    <row r="5666" spans="1:70" x14ac:dyDescent="0.3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120"/>
    </row>
    <row r="5667" spans="1:70" x14ac:dyDescent="0.3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120"/>
    </row>
    <row r="5668" spans="1:70" x14ac:dyDescent="0.3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120"/>
    </row>
    <row r="5669" spans="1:70" x14ac:dyDescent="0.3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120"/>
    </row>
    <row r="5670" spans="1:70" x14ac:dyDescent="0.3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120"/>
    </row>
    <row r="5671" spans="1:70" x14ac:dyDescent="0.3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120"/>
    </row>
    <row r="5672" spans="1:70" x14ac:dyDescent="0.3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120"/>
    </row>
    <row r="5673" spans="1:70" x14ac:dyDescent="0.3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120"/>
    </row>
    <row r="5674" spans="1:70" x14ac:dyDescent="0.3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120"/>
    </row>
    <row r="5675" spans="1:70" x14ac:dyDescent="0.3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120"/>
    </row>
    <row r="5676" spans="1:70" x14ac:dyDescent="0.3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120"/>
    </row>
    <row r="5677" spans="1:70" x14ac:dyDescent="0.3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120"/>
    </row>
    <row r="5678" spans="1:70" x14ac:dyDescent="0.3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120"/>
    </row>
    <row r="5679" spans="1:70" x14ac:dyDescent="0.3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120"/>
    </row>
    <row r="5680" spans="1:70" x14ac:dyDescent="0.3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120"/>
    </row>
    <row r="5681" spans="1:70" x14ac:dyDescent="0.3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120"/>
    </row>
    <row r="5682" spans="1:70" x14ac:dyDescent="0.3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120"/>
    </row>
    <row r="5683" spans="1:70" x14ac:dyDescent="0.3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120"/>
    </row>
    <row r="5684" spans="1:70" x14ac:dyDescent="0.3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120"/>
    </row>
    <row r="5685" spans="1:70" x14ac:dyDescent="0.3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120"/>
    </row>
    <row r="5686" spans="1:70" x14ac:dyDescent="0.3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120"/>
    </row>
    <row r="5687" spans="1:70" x14ac:dyDescent="0.3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120"/>
    </row>
    <row r="5688" spans="1:70" x14ac:dyDescent="0.3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120"/>
    </row>
    <row r="5689" spans="1:70" x14ac:dyDescent="0.3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120"/>
    </row>
    <row r="5690" spans="1:70" x14ac:dyDescent="0.3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120"/>
    </row>
    <row r="5691" spans="1:70" x14ac:dyDescent="0.3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120"/>
    </row>
    <row r="5692" spans="1:70" x14ac:dyDescent="0.3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120"/>
    </row>
    <row r="5693" spans="1:70" x14ac:dyDescent="0.3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120"/>
    </row>
    <row r="5694" spans="1:70" x14ac:dyDescent="0.3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120"/>
    </row>
    <row r="5695" spans="1:70" x14ac:dyDescent="0.3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120"/>
    </row>
    <row r="5696" spans="1:70" x14ac:dyDescent="0.3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120"/>
    </row>
    <row r="5697" spans="1:70" x14ac:dyDescent="0.3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120"/>
    </row>
    <row r="5698" spans="1:70" x14ac:dyDescent="0.3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120"/>
    </row>
    <row r="5699" spans="1:70" x14ac:dyDescent="0.3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120"/>
    </row>
    <row r="5700" spans="1:70" x14ac:dyDescent="0.3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120"/>
    </row>
    <row r="5701" spans="1:70" x14ac:dyDescent="0.3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120"/>
    </row>
    <row r="5702" spans="1:70" x14ac:dyDescent="0.3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120"/>
    </row>
    <row r="5703" spans="1:70" x14ac:dyDescent="0.3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120"/>
    </row>
    <row r="5704" spans="1:70" x14ac:dyDescent="0.3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120"/>
    </row>
    <row r="5705" spans="1:70" x14ac:dyDescent="0.3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120"/>
    </row>
    <row r="5706" spans="1:70" x14ac:dyDescent="0.3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120"/>
    </row>
    <row r="5707" spans="1:70" x14ac:dyDescent="0.3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120"/>
    </row>
    <row r="5708" spans="1:70" x14ac:dyDescent="0.3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120"/>
    </row>
    <row r="5709" spans="1:70" x14ac:dyDescent="0.3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120"/>
    </row>
    <row r="5710" spans="1:70" x14ac:dyDescent="0.3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120"/>
    </row>
    <row r="5711" spans="1:70" x14ac:dyDescent="0.3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120"/>
    </row>
    <row r="5712" spans="1:70" x14ac:dyDescent="0.3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120"/>
    </row>
    <row r="5713" spans="1:70" x14ac:dyDescent="0.3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120"/>
    </row>
    <row r="5714" spans="1:70" x14ac:dyDescent="0.3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120"/>
    </row>
    <row r="5715" spans="1:70" x14ac:dyDescent="0.3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120"/>
    </row>
    <row r="5716" spans="1:70" x14ac:dyDescent="0.3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120"/>
    </row>
    <row r="5717" spans="1:70" x14ac:dyDescent="0.3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120"/>
    </row>
    <row r="5718" spans="1:70" x14ac:dyDescent="0.3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120"/>
    </row>
    <row r="5719" spans="1:70" x14ac:dyDescent="0.3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120"/>
    </row>
    <row r="5720" spans="1:70" x14ac:dyDescent="0.3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120"/>
    </row>
    <row r="5721" spans="1:70" x14ac:dyDescent="0.3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120"/>
    </row>
    <row r="5722" spans="1:70" x14ac:dyDescent="0.3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120"/>
    </row>
    <row r="5723" spans="1:70" x14ac:dyDescent="0.3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120"/>
    </row>
    <row r="5724" spans="1:70" x14ac:dyDescent="0.3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120"/>
    </row>
    <row r="5725" spans="1:70" x14ac:dyDescent="0.3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120"/>
    </row>
    <row r="5726" spans="1:70" x14ac:dyDescent="0.3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120"/>
    </row>
    <row r="5727" spans="1:70" x14ac:dyDescent="0.3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120"/>
    </row>
    <row r="5728" spans="1:70" x14ac:dyDescent="0.3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120"/>
    </row>
    <row r="5729" spans="1:70" x14ac:dyDescent="0.3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120"/>
    </row>
    <row r="5730" spans="1:70" x14ac:dyDescent="0.3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120"/>
    </row>
    <row r="5731" spans="1:70" x14ac:dyDescent="0.3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120"/>
    </row>
    <row r="5732" spans="1:70" x14ac:dyDescent="0.3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120"/>
    </row>
    <row r="5733" spans="1:70" x14ac:dyDescent="0.3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120"/>
    </row>
    <row r="5734" spans="1:70" x14ac:dyDescent="0.3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120"/>
    </row>
    <row r="5735" spans="1:70" x14ac:dyDescent="0.3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120"/>
    </row>
    <row r="5736" spans="1:70" x14ac:dyDescent="0.3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120"/>
    </row>
    <row r="5737" spans="1:70" x14ac:dyDescent="0.3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120"/>
    </row>
    <row r="5738" spans="1:70" x14ac:dyDescent="0.3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120"/>
    </row>
    <row r="5739" spans="1:70" x14ac:dyDescent="0.3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120"/>
    </row>
    <row r="5740" spans="1:70" x14ac:dyDescent="0.3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120"/>
    </row>
    <row r="5741" spans="1:70" x14ac:dyDescent="0.3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120"/>
    </row>
    <row r="5742" spans="1:70" x14ac:dyDescent="0.3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120"/>
    </row>
    <row r="5743" spans="1:70" x14ac:dyDescent="0.3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120"/>
    </row>
    <row r="5744" spans="1:70" x14ac:dyDescent="0.3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120"/>
    </row>
    <row r="5745" spans="1:70" x14ac:dyDescent="0.3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120"/>
    </row>
    <row r="5746" spans="1:70" x14ac:dyDescent="0.3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120"/>
    </row>
    <row r="5747" spans="1:70" x14ac:dyDescent="0.3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120"/>
    </row>
    <row r="5748" spans="1:70" x14ac:dyDescent="0.3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120"/>
    </row>
    <row r="5749" spans="1:70" x14ac:dyDescent="0.3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120"/>
    </row>
    <row r="5750" spans="1:70" x14ac:dyDescent="0.3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120"/>
    </row>
    <row r="5751" spans="1:70" x14ac:dyDescent="0.3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120"/>
    </row>
    <row r="5752" spans="1:70" x14ac:dyDescent="0.3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120"/>
    </row>
    <row r="5753" spans="1:70" x14ac:dyDescent="0.3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120"/>
    </row>
    <row r="5754" spans="1:70" x14ac:dyDescent="0.3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120"/>
    </row>
    <row r="5755" spans="1:70" x14ac:dyDescent="0.3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120"/>
    </row>
    <row r="5756" spans="1:70" x14ac:dyDescent="0.3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120"/>
    </row>
    <row r="5757" spans="1:70" x14ac:dyDescent="0.3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120"/>
    </row>
    <row r="5758" spans="1:70" x14ac:dyDescent="0.3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120"/>
    </row>
    <row r="5759" spans="1:70" x14ac:dyDescent="0.3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120"/>
    </row>
    <row r="5760" spans="1:70" x14ac:dyDescent="0.3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120"/>
    </row>
    <row r="5761" spans="1:70" x14ac:dyDescent="0.3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120"/>
    </row>
    <row r="5762" spans="1:70" x14ac:dyDescent="0.3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120"/>
    </row>
    <row r="5763" spans="1:70" x14ac:dyDescent="0.3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120"/>
    </row>
    <row r="5764" spans="1:70" x14ac:dyDescent="0.3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120"/>
    </row>
    <row r="5765" spans="1:70" x14ac:dyDescent="0.3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120"/>
    </row>
    <row r="5766" spans="1:70" x14ac:dyDescent="0.3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120"/>
    </row>
    <row r="5767" spans="1:70" x14ac:dyDescent="0.3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120"/>
    </row>
    <row r="5768" spans="1:70" x14ac:dyDescent="0.3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120"/>
    </row>
    <row r="5769" spans="1:70" x14ac:dyDescent="0.3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120"/>
    </row>
    <row r="5770" spans="1:70" x14ac:dyDescent="0.3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120"/>
    </row>
    <row r="5771" spans="1:70" x14ac:dyDescent="0.3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120"/>
    </row>
    <row r="5772" spans="1:70" x14ac:dyDescent="0.3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120"/>
    </row>
    <row r="5773" spans="1:70" x14ac:dyDescent="0.3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120"/>
    </row>
    <row r="5774" spans="1:70" x14ac:dyDescent="0.3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120"/>
    </row>
    <row r="5775" spans="1:70" x14ac:dyDescent="0.3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120"/>
    </row>
    <row r="5776" spans="1:70" x14ac:dyDescent="0.3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120"/>
    </row>
    <row r="5777" spans="1:70" x14ac:dyDescent="0.3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120"/>
    </row>
    <row r="5778" spans="1:70" x14ac:dyDescent="0.3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120"/>
    </row>
    <row r="5779" spans="1:70" x14ac:dyDescent="0.3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120"/>
    </row>
    <row r="5780" spans="1:70" x14ac:dyDescent="0.3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120"/>
    </row>
    <row r="5781" spans="1:70" x14ac:dyDescent="0.3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120"/>
    </row>
    <row r="5782" spans="1:70" x14ac:dyDescent="0.3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120"/>
    </row>
    <row r="5783" spans="1:70" x14ac:dyDescent="0.3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120"/>
    </row>
    <row r="5784" spans="1:70" x14ac:dyDescent="0.3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120"/>
    </row>
    <row r="5785" spans="1:70" x14ac:dyDescent="0.3">
      <c r="A5785" s="92"/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4"/>
      <c r="BD5785" s="94"/>
      <c r="BE5785" s="94"/>
      <c r="BF5785" s="94"/>
      <c r="BG5785" s="94"/>
      <c r="BH5785" s="94"/>
      <c r="BI5785" s="94"/>
      <c r="BJ5785" s="94"/>
      <c r="BK5785" s="92"/>
      <c r="BL5785" s="92"/>
      <c r="BM5785" s="94"/>
      <c r="BN5785" s="95"/>
      <c r="BO5785" s="94"/>
      <c r="BP5785" s="94"/>
      <c r="BQ5785" s="92"/>
      <c r="BR5785" s="120"/>
    </row>
    <row r="5786" spans="1:70" x14ac:dyDescent="0.3">
      <c r="A5786" s="92"/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4"/>
      <c r="BD5786" s="94"/>
      <c r="BE5786" s="94"/>
      <c r="BF5786" s="94"/>
      <c r="BG5786" s="94"/>
      <c r="BH5786" s="94"/>
      <c r="BI5786" s="94"/>
      <c r="BJ5786" s="94"/>
      <c r="BK5786" s="92"/>
      <c r="BL5786" s="92"/>
      <c r="BM5786" s="94"/>
      <c r="BN5786" s="95"/>
      <c r="BO5786" s="94"/>
      <c r="BP5786" s="94"/>
      <c r="BQ5786" s="92"/>
      <c r="BR5786" s="120"/>
    </row>
    <row r="5787" spans="1:70" x14ac:dyDescent="0.3">
      <c r="A5787" s="92"/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4"/>
      <c r="BD5787" s="94"/>
      <c r="BE5787" s="94"/>
      <c r="BF5787" s="94"/>
      <c r="BG5787" s="94"/>
      <c r="BH5787" s="94"/>
      <c r="BI5787" s="94"/>
      <c r="BJ5787" s="94"/>
      <c r="BK5787" s="92"/>
      <c r="BL5787" s="92"/>
      <c r="BM5787" s="94"/>
      <c r="BN5787" s="95"/>
      <c r="BO5787" s="94"/>
      <c r="BP5787" s="94"/>
      <c r="BQ5787" s="92"/>
      <c r="BR5787" s="120"/>
    </row>
    <row r="5788" spans="1:70" x14ac:dyDescent="0.3">
      <c r="A5788" s="92"/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4"/>
      <c r="BD5788" s="94"/>
      <c r="BE5788" s="94"/>
      <c r="BF5788" s="94"/>
      <c r="BG5788" s="94"/>
      <c r="BH5788" s="94"/>
      <c r="BI5788" s="94"/>
      <c r="BJ5788" s="94"/>
      <c r="BK5788" s="92"/>
      <c r="BL5788" s="92"/>
      <c r="BM5788" s="94"/>
      <c r="BN5788" s="95"/>
      <c r="BO5788" s="94"/>
      <c r="BP5788" s="94"/>
      <c r="BQ5788" s="92"/>
      <c r="BR5788" s="120"/>
    </row>
    <row r="5789" spans="1:70" x14ac:dyDescent="0.3">
      <c r="A5789" s="92"/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4"/>
      <c r="BD5789" s="94"/>
      <c r="BE5789" s="94"/>
      <c r="BF5789" s="94"/>
      <c r="BG5789" s="94"/>
      <c r="BH5789" s="94"/>
      <c r="BI5789" s="94"/>
      <c r="BJ5789" s="94"/>
      <c r="BK5789" s="92"/>
      <c r="BL5789" s="92"/>
      <c r="BM5789" s="94"/>
      <c r="BN5789" s="95"/>
      <c r="BO5789" s="94"/>
      <c r="BP5789" s="94"/>
      <c r="BQ5789" s="92"/>
      <c r="BR5789" s="120"/>
    </row>
    <row r="5790" spans="1:70" x14ac:dyDescent="0.3">
      <c r="A5790" s="92"/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4"/>
      <c r="BD5790" s="94"/>
      <c r="BE5790" s="94"/>
      <c r="BF5790" s="94"/>
      <c r="BG5790" s="94"/>
      <c r="BH5790" s="94"/>
      <c r="BI5790" s="94"/>
      <c r="BJ5790" s="94"/>
      <c r="BK5790" s="92"/>
      <c r="BL5790" s="92"/>
      <c r="BM5790" s="94"/>
      <c r="BN5790" s="95"/>
      <c r="BO5790" s="94"/>
      <c r="BP5790" s="94"/>
      <c r="BQ5790" s="92"/>
      <c r="BR5790" s="120"/>
    </row>
    <row r="5791" spans="1:70" x14ac:dyDescent="0.3">
      <c r="A5791" s="92"/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4"/>
      <c r="BD5791" s="94"/>
      <c r="BE5791" s="94"/>
      <c r="BF5791" s="94"/>
      <c r="BG5791" s="94"/>
      <c r="BH5791" s="94"/>
      <c r="BI5791" s="94"/>
      <c r="BJ5791" s="94"/>
      <c r="BK5791" s="92"/>
      <c r="BL5791" s="92"/>
      <c r="BM5791" s="94"/>
      <c r="BN5791" s="95"/>
      <c r="BO5791" s="94"/>
      <c r="BP5791" s="94"/>
      <c r="BQ5791" s="92"/>
      <c r="BR5791" s="120"/>
    </row>
    <row r="5792" spans="1:70" x14ac:dyDescent="0.3">
      <c r="A5792" s="92"/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4"/>
      <c r="BD5792" s="94"/>
      <c r="BE5792" s="94"/>
      <c r="BF5792" s="94"/>
      <c r="BG5792" s="94"/>
      <c r="BH5792" s="94"/>
      <c r="BI5792" s="94"/>
      <c r="BJ5792" s="94"/>
      <c r="BK5792" s="92"/>
      <c r="BL5792" s="92"/>
      <c r="BM5792" s="94"/>
      <c r="BN5792" s="95"/>
      <c r="BO5792" s="94"/>
      <c r="BP5792" s="94"/>
      <c r="BQ5792" s="92"/>
      <c r="BR5792" s="120"/>
    </row>
    <row r="5793" spans="1:70" x14ac:dyDescent="0.3">
      <c r="A5793" s="92"/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4"/>
      <c r="BD5793" s="94"/>
      <c r="BE5793" s="94"/>
      <c r="BF5793" s="94"/>
      <c r="BG5793" s="94"/>
      <c r="BH5793" s="94"/>
      <c r="BI5793" s="94"/>
      <c r="BJ5793" s="94"/>
      <c r="BK5793" s="92"/>
      <c r="BL5793" s="92"/>
      <c r="BM5793" s="94"/>
      <c r="BN5793" s="95"/>
      <c r="BO5793" s="94"/>
      <c r="BP5793" s="94"/>
      <c r="BQ5793" s="92"/>
      <c r="BR5793" s="120"/>
    </row>
    <row r="5794" spans="1:70" x14ac:dyDescent="0.3">
      <c r="A5794" s="92"/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4"/>
      <c r="BD5794" s="94"/>
      <c r="BE5794" s="94"/>
      <c r="BF5794" s="94"/>
      <c r="BG5794" s="94"/>
      <c r="BH5794" s="94"/>
      <c r="BI5794" s="94"/>
      <c r="BJ5794" s="94"/>
      <c r="BK5794" s="92"/>
      <c r="BL5794" s="92"/>
      <c r="BM5794" s="94"/>
      <c r="BN5794" s="95"/>
      <c r="BO5794" s="94"/>
      <c r="BP5794" s="94"/>
      <c r="BQ5794" s="92"/>
      <c r="BR5794" s="120"/>
    </row>
    <row r="5795" spans="1:70" x14ac:dyDescent="0.3">
      <c r="A5795" s="92"/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4"/>
      <c r="BD5795" s="94"/>
      <c r="BE5795" s="94"/>
      <c r="BF5795" s="94"/>
      <c r="BG5795" s="94"/>
      <c r="BH5795" s="94"/>
      <c r="BI5795" s="94"/>
      <c r="BJ5795" s="94"/>
      <c r="BK5795" s="92"/>
      <c r="BL5795" s="92"/>
      <c r="BM5795" s="94"/>
      <c r="BN5795" s="95"/>
      <c r="BO5795" s="94"/>
      <c r="BP5795" s="94"/>
      <c r="BQ5795" s="92"/>
      <c r="BR5795" s="120"/>
    </row>
    <row r="5796" spans="1:70" x14ac:dyDescent="0.3">
      <c r="A5796" s="92"/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4"/>
      <c r="BD5796" s="94"/>
      <c r="BE5796" s="94"/>
      <c r="BF5796" s="94"/>
      <c r="BG5796" s="94"/>
      <c r="BH5796" s="94"/>
      <c r="BI5796" s="94"/>
      <c r="BJ5796" s="94"/>
      <c r="BK5796" s="92"/>
      <c r="BL5796" s="92"/>
      <c r="BM5796" s="94"/>
      <c r="BN5796" s="95"/>
      <c r="BO5796" s="94"/>
      <c r="BP5796" s="94"/>
      <c r="BQ5796" s="92"/>
      <c r="BR5796" s="120"/>
    </row>
    <row r="5797" spans="1:70" x14ac:dyDescent="0.3">
      <c r="A5797" s="92"/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4"/>
      <c r="BD5797" s="94"/>
      <c r="BE5797" s="94"/>
      <c r="BF5797" s="94"/>
      <c r="BG5797" s="94"/>
      <c r="BH5797" s="94"/>
      <c r="BI5797" s="94"/>
      <c r="BJ5797" s="94"/>
      <c r="BK5797" s="92"/>
      <c r="BL5797" s="92"/>
      <c r="BM5797" s="94"/>
      <c r="BN5797" s="95"/>
      <c r="BO5797" s="94"/>
      <c r="BP5797" s="94"/>
      <c r="BQ5797" s="92"/>
      <c r="BR5797" s="120"/>
    </row>
    <row r="5798" spans="1:70" x14ac:dyDescent="0.3">
      <c r="A5798" s="92"/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4"/>
      <c r="BD5798" s="94"/>
      <c r="BE5798" s="94"/>
      <c r="BF5798" s="94"/>
      <c r="BG5798" s="94"/>
      <c r="BH5798" s="94"/>
      <c r="BI5798" s="94"/>
      <c r="BJ5798" s="94"/>
      <c r="BK5798" s="92"/>
      <c r="BL5798" s="92"/>
      <c r="BM5798" s="94"/>
      <c r="BN5798" s="95"/>
      <c r="BO5798" s="94"/>
      <c r="BP5798" s="94"/>
      <c r="BQ5798" s="92"/>
      <c r="BR5798" s="120"/>
    </row>
    <row r="5799" spans="1:70" x14ac:dyDescent="0.3">
      <c r="A5799" s="92"/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4"/>
      <c r="BD5799" s="94"/>
      <c r="BE5799" s="94"/>
      <c r="BF5799" s="94"/>
      <c r="BG5799" s="94"/>
      <c r="BH5799" s="94"/>
      <c r="BI5799" s="94"/>
      <c r="BJ5799" s="94"/>
      <c r="BK5799" s="92"/>
      <c r="BL5799" s="92"/>
      <c r="BM5799" s="94"/>
      <c r="BN5799" s="95"/>
      <c r="BO5799" s="94"/>
      <c r="BP5799" s="94"/>
      <c r="BQ5799" s="92"/>
      <c r="BR5799" s="120"/>
    </row>
    <row r="5800" spans="1:70" x14ac:dyDescent="0.3">
      <c r="A5800" s="92"/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4"/>
      <c r="BD5800" s="94"/>
      <c r="BE5800" s="94"/>
      <c r="BF5800" s="94"/>
      <c r="BG5800" s="94"/>
      <c r="BH5800" s="94"/>
      <c r="BI5800" s="94"/>
      <c r="BJ5800" s="94"/>
      <c r="BK5800" s="92"/>
      <c r="BL5800" s="92"/>
      <c r="BM5800" s="94"/>
      <c r="BN5800" s="95"/>
      <c r="BO5800" s="94"/>
      <c r="BP5800" s="94"/>
      <c r="BQ5800" s="92"/>
      <c r="BR5800" s="120"/>
    </row>
    <row r="5801" spans="1:70" x14ac:dyDescent="0.3">
      <c r="A5801" s="92"/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4"/>
      <c r="BD5801" s="94"/>
      <c r="BE5801" s="94"/>
      <c r="BF5801" s="94"/>
      <c r="BG5801" s="94"/>
      <c r="BH5801" s="94"/>
      <c r="BI5801" s="94"/>
      <c r="BJ5801" s="94"/>
      <c r="BK5801" s="92"/>
      <c r="BL5801" s="92"/>
      <c r="BM5801" s="94"/>
      <c r="BN5801" s="95"/>
      <c r="BO5801" s="94"/>
      <c r="BP5801" s="94"/>
      <c r="BQ5801" s="92"/>
      <c r="BR5801" s="120"/>
    </row>
    <row r="5802" spans="1:70" x14ac:dyDescent="0.3">
      <c r="A5802" s="92"/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4"/>
      <c r="BD5802" s="94"/>
      <c r="BE5802" s="94"/>
      <c r="BF5802" s="94"/>
      <c r="BG5802" s="94"/>
      <c r="BH5802" s="94"/>
      <c r="BI5802" s="94"/>
      <c r="BJ5802" s="94"/>
      <c r="BK5802" s="92"/>
      <c r="BL5802" s="92"/>
      <c r="BM5802" s="94"/>
      <c r="BN5802" s="95"/>
      <c r="BO5802" s="94"/>
      <c r="BP5802" s="94"/>
      <c r="BQ5802" s="92"/>
      <c r="BR5802" s="120"/>
    </row>
    <row r="5803" spans="1:70" x14ac:dyDescent="0.3">
      <c r="A5803" s="92"/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4"/>
      <c r="BD5803" s="94"/>
      <c r="BE5803" s="94"/>
      <c r="BF5803" s="94"/>
      <c r="BG5803" s="94"/>
      <c r="BH5803" s="94"/>
      <c r="BI5803" s="94"/>
      <c r="BJ5803" s="94"/>
      <c r="BK5803" s="92"/>
      <c r="BL5803" s="92"/>
      <c r="BM5803" s="94"/>
      <c r="BN5803" s="95"/>
      <c r="BO5803" s="94"/>
      <c r="BP5803" s="94"/>
      <c r="BQ5803" s="92"/>
      <c r="BR5803" s="120"/>
    </row>
    <row r="5804" spans="1:70" x14ac:dyDescent="0.3">
      <c r="A5804" s="92"/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4"/>
      <c r="BD5804" s="94"/>
      <c r="BE5804" s="94"/>
      <c r="BF5804" s="94"/>
      <c r="BG5804" s="94"/>
      <c r="BH5804" s="94"/>
      <c r="BI5804" s="94"/>
      <c r="BJ5804" s="94"/>
      <c r="BK5804" s="92"/>
      <c r="BL5804" s="92"/>
      <c r="BM5804" s="94"/>
      <c r="BN5804" s="95"/>
      <c r="BO5804" s="94"/>
      <c r="BP5804" s="94"/>
      <c r="BQ5804" s="92"/>
      <c r="BR5804" s="120"/>
    </row>
    <row r="5805" spans="1:70" x14ac:dyDescent="0.3">
      <c r="A5805" s="92"/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4"/>
      <c r="BD5805" s="94"/>
      <c r="BE5805" s="94"/>
      <c r="BF5805" s="94"/>
      <c r="BG5805" s="94"/>
      <c r="BH5805" s="94"/>
      <c r="BI5805" s="94"/>
      <c r="BJ5805" s="94"/>
      <c r="BK5805" s="92"/>
      <c r="BL5805" s="92"/>
      <c r="BM5805" s="94"/>
      <c r="BN5805" s="95"/>
      <c r="BO5805" s="94"/>
      <c r="BP5805" s="94"/>
      <c r="BQ5805" s="92"/>
      <c r="BR5805" s="120"/>
    </row>
    <row r="5806" spans="1:70" x14ac:dyDescent="0.3">
      <c r="A5806" s="92"/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4"/>
      <c r="BD5806" s="94"/>
      <c r="BE5806" s="94"/>
      <c r="BF5806" s="94"/>
      <c r="BG5806" s="94"/>
      <c r="BH5806" s="94"/>
      <c r="BI5806" s="94"/>
      <c r="BJ5806" s="94"/>
      <c r="BK5806" s="92"/>
      <c r="BL5806" s="92"/>
      <c r="BM5806" s="94"/>
      <c r="BN5806" s="95"/>
      <c r="BO5806" s="94"/>
      <c r="BP5806" s="94"/>
      <c r="BQ5806" s="92"/>
      <c r="BR5806" s="120"/>
    </row>
    <row r="5807" spans="1:70" x14ac:dyDescent="0.3">
      <c r="A5807" s="92"/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4"/>
      <c r="BD5807" s="94"/>
      <c r="BE5807" s="94"/>
      <c r="BF5807" s="94"/>
      <c r="BG5807" s="94"/>
      <c r="BH5807" s="94"/>
      <c r="BI5807" s="94"/>
      <c r="BJ5807" s="94"/>
      <c r="BK5807" s="92"/>
      <c r="BL5807" s="92"/>
      <c r="BM5807" s="94"/>
      <c r="BN5807" s="95"/>
      <c r="BO5807" s="94"/>
      <c r="BP5807" s="94"/>
      <c r="BQ5807" s="92"/>
      <c r="BR5807" s="120"/>
    </row>
    <row r="5808" spans="1:70" x14ac:dyDescent="0.3">
      <c r="A5808" s="92"/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4"/>
      <c r="BD5808" s="94"/>
      <c r="BE5808" s="94"/>
      <c r="BF5808" s="94"/>
      <c r="BG5808" s="94"/>
      <c r="BH5808" s="94"/>
      <c r="BI5808" s="94"/>
      <c r="BJ5808" s="94"/>
      <c r="BK5808" s="92"/>
      <c r="BL5808" s="92"/>
      <c r="BM5808" s="94"/>
      <c r="BN5808" s="95"/>
      <c r="BO5808" s="94"/>
      <c r="BP5808" s="94"/>
      <c r="BQ5808" s="92"/>
      <c r="BR5808" s="120"/>
    </row>
    <row r="5809" spans="1:70" x14ac:dyDescent="0.3">
      <c r="A5809" s="92"/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4"/>
      <c r="BD5809" s="94"/>
      <c r="BE5809" s="94"/>
      <c r="BF5809" s="94"/>
      <c r="BG5809" s="94"/>
      <c r="BH5809" s="94"/>
      <c r="BI5809" s="94"/>
      <c r="BJ5809" s="94"/>
      <c r="BK5809" s="92"/>
      <c r="BL5809" s="92"/>
      <c r="BM5809" s="94"/>
      <c r="BN5809" s="95"/>
      <c r="BO5809" s="94"/>
      <c r="BP5809" s="94"/>
      <c r="BQ5809" s="92"/>
      <c r="BR5809" s="120"/>
    </row>
    <row r="5810" spans="1:70" x14ac:dyDescent="0.3">
      <c r="A5810" s="92"/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4"/>
      <c r="BD5810" s="94"/>
      <c r="BE5810" s="94"/>
      <c r="BF5810" s="94"/>
      <c r="BG5810" s="94"/>
      <c r="BH5810" s="94"/>
      <c r="BI5810" s="94"/>
      <c r="BJ5810" s="94"/>
      <c r="BK5810" s="92"/>
      <c r="BL5810" s="92"/>
      <c r="BM5810" s="94"/>
      <c r="BN5810" s="95"/>
      <c r="BO5810" s="94"/>
      <c r="BP5810" s="94"/>
      <c r="BQ5810" s="92"/>
      <c r="BR5810" s="120"/>
    </row>
    <row r="5811" spans="1:70" x14ac:dyDescent="0.3">
      <c r="A5811" s="92"/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4"/>
      <c r="BD5811" s="94"/>
      <c r="BE5811" s="94"/>
      <c r="BF5811" s="94"/>
      <c r="BG5811" s="94"/>
      <c r="BH5811" s="94"/>
      <c r="BI5811" s="94"/>
      <c r="BJ5811" s="94"/>
      <c r="BK5811" s="92"/>
      <c r="BL5811" s="92"/>
      <c r="BM5811" s="94"/>
      <c r="BN5811" s="95"/>
      <c r="BO5811" s="94"/>
      <c r="BP5811" s="94"/>
      <c r="BQ5811" s="92"/>
      <c r="BR5811" s="120"/>
    </row>
    <row r="5812" spans="1:70" x14ac:dyDescent="0.3">
      <c r="A5812" s="92"/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4"/>
      <c r="BD5812" s="94"/>
      <c r="BE5812" s="94"/>
      <c r="BF5812" s="94"/>
      <c r="BG5812" s="94"/>
      <c r="BH5812" s="94"/>
      <c r="BI5812" s="94"/>
      <c r="BJ5812" s="94"/>
      <c r="BK5812" s="92"/>
      <c r="BL5812" s="92"/>
      <c r="BM5812" s="94"/>
      <c r="BN5812" s="95"/>
      <c r="BO5812" s="94"/>
      <c r="BP5812" s="94"/>
      <c r="BQ5812" s="92"/>
      <c r="BR5812" s="120"/>
    </row>
    <row r="5813" spans="1:70" x14ac:dyDescent="0.3">
      <c r="A5813" s="92"/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4"/>
      <c r="BD5813" s="94"/>
      <c r="BE5813" s="94"/>
      <c r="BF5813" s="94"/>
      <c r="BG5813" s="94"/>
      <c r="BH5813" s="94"/>
      <c r="BI5813" s="94"/>
      <c r="BJ5813" s="94"/>
      <c r="BK5813" s="92"/>
      <c r="BL5813" s="92"/>
      <c r="BM5813" s="94"/>
      <c r="BN5813" s="95"/>
      <c r="BO5813" s="94"/>
      <c r="BP5813" s="94"/>
      <c r="BQ5813" s="92"/>
      <c r="BR5813" s="120"/>
    </row>
    <row r="5814" spans="1:70" x14ac:dyDescent="0.3">
      <c r="A5814" s="92"/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4"/>
      <c r="BD5814" s="94"/>
      <c r="BE5814" s="94"/>
      <c r="BF5814" s="94"/>
      <c r="BG5814" s="94"/>
      <c r="BH5814" s="94"/>
      <c r="BI5814" s="94"/>
      <c r="BJ5814" s="94"/>
      <c r="BK5814" s="92"/>
      <c r="BL5814" s="92"/>
      <c r="BM5814" s="94"/>
      <c r="BN5814" s="95"/>
      <c r="BO5814" s="94"/>
      <c r="BP5814" s="94"/>
      <c r="BQ5814" s="92"/>
      <c r="BR5814" s="120"/>
    </row>
    <row r="5815" spans="1:70" x14ac:dyDescent="0.3">
      <c r="A5815" s="92"/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4"/>
      <c r="BD5815" s="94"/>
      <c r="BE5815" s="94"/>
      <c r="BF5815" s="94"/>
      <c r="BG5815" s="94"/>
      <c r="BH5815" s="94"/>
      <c r="BI5815" s="94"/>
      <c r="BJ5815" s="94"/>
      <c r="BK5815" s="92"/>
      <c r="BL5815" s="92"/>
      <c r="BM5815" s="94"/>
      <c r="BN5815" s="95"/>
      <c r="BO5815" s="94"/>
      <c r="BP5815" s="94"/>
      <c r="BQ5815" s="92"/>
      <c r="BR5815" s="120"/>
    </row>
    <row r="5816" spans="1:70" x14ac:dyDescent="0.3">
      <c r="A5816" s="92"/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4"/>
      <c r="BD5816" s="94"/>
      <c r="BE5816" s="94"/>
      <c r="BF5816" s="94"/>
      <c r="BG5816" s="94"/>
      <c r="BH5816" s="94"/>
      <c r="BI5816" s="94"/>
      <c r="BJ5816" s="94"/>
      <c r="BK5816" s="92"/>
      <c r="BL5816" s="92"/>
      <c r="BM5816" s="94"/>
      <c r="BN5816" s="95"/>
      <c r="BO5816" s="94"/>
      <c r="BP5816" s="94"/>
      <c r="BQ5816" s="92"/>
      <c r="BR5816" s="120"/>
    </row>
    <row r="5817" spans="1:70" x14ac:dyDescent="0.3">
      <c r="A5817" s="92"/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4"/>
      <c r="BD5817" s="94"/>
      <c r="BE5817" s="94"/>
      <c r="BF5817" s="94"/>
      <c r="BG5817" s="94"/>
      <c r="BH5817" s="94"/>
      <c r="BI5817" s="94"/>
      <c r="BJ5817" s="94"/>
      <c r="BK5817" s="92"/>
      <c r="BL5817" s="92"/>
      <c r="BM5817" s="94"/>
      <c r="BN5817" s="95"/>
      <c r="BO5817" s="94"/>
      <c r="BP5817" s="94"/>
      <c r="BQ5817" s="92"/>
      <c r="BR5817" s="120"/>
    </row>
    <row r="5818" spans="1:70" x14ac:dyDescent="0.3">
      <c r="A5818" s="92"/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4"/>
      <c r="BD5818" s="94"/>
      <c r="BE5818" s="94"/>
      <c r="BF5818" s="94"/>
      <c r="BG5818" s="94"/>
      <c r="BH5818" s="94"/>
      <c r="BI5818" s="94"/>
      <c r="BJ5818" s="94"/>
      <c r="BK5818" s="92"/>
      <c r="BL5818" s="92"/>
      <c r="BM5818" s="94"/>
      <c r="BN5818" s="95"/>
      <c r="BO5818" s="94"/>
      <c r="BP5818" s="94"/>
      <c r="BQ5818" s="92"/>
      <c r="BR5818" s="120"/>
    </row>
    <row r="5819" spans="1:70" x14ac:dyDescent="0.3">
      <c r="A5819" s="92"/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4"/>
      <c r="BD5819" s="94"/>
      <c r="BE5819" s="94"/>
      <c r="BF5819" s="94"/>
      <c r="BG5819" s="94"/>
      <c r="BH5819" s="94"/>
      <c r="BI5819" s="94"/>
      <c r="BJ5819" s="94"/>
      <c r="BK5819" s="92"/>
      <c r="BL5819" s="92"/>
      <c r="BM5819" s="94"/>
      <c r="BN5819" s="95"/>
      <c r="BO5819" s="94"/>
      <c r="BP5819" s="94"/>
      <c r="BQ5819" s="92"/>
      <c r="BR5819" s="120"/>
    </row>
    <row r="5820" spans="1:70" x14ac:dyDescent="0.3">
      <c r="A5820" s="92"/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4"/>
      <c r="BD5820" s="94"/>
      <c r="BE5820" s="94"/>
      <c r="BF5820" s="94"/>
      <c r="BG5820" s="94"/>
      <c r="BH5820" s="94"/>
      <c r="BI5820" s="94"/>
      <c r="BJ5820" s="94"/>
      <c r="BK5820" s="92"/>
      <c r="BL5820" s="92"/>
      <c r="BM5820" s="94"/>
      <c r="BN5820" s="95"/>
      <c r="BO5820" s="94"/>
      <c r="BP5820" s="94"/>
      <c r="BQ5820" s="92"/>
      <c r="BR5820" s="120"/>
    </row>
    <row r="5821" spans="1:70" x14ac:dyDescent="0.3">
      <c r="A5821" s="92"/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4"/>
      <c r="BD5821" s="94"/>
      <c r="BE5821" s="94"/>
      <c r="BF5821" s="94"/>
      <c r="BG5821" s="94"/>
      <c r="BH5821" s="94"/>
      <c r="BI5821" s="94"/>
      <c r="BJ5821" s="94"/>
      <c r="BK5821" s="92"/>
      <c r="BL5821" s="92"/>
      <c r="BM5821" s="94"/>
      <c r="BN5821" s="95"/>
      <c r="BO5821" s="94"/>
      <c r="BP5821" s="94"/>
      <c r="BQ5821" s="92"/>
      <c r="BR5821" s="120"/>
    </row>
    <row r="5822" spans="1:70" x14ac:dyDescent="0.3">
      <c r="A5822" s="92"/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4"/>
      <c r="BD5822" s="94"/>
      <c r="BE5822" s="94"/>
      <c r="BF5822" s="94"/>
      <c r="BG5822" s="94"/>
      <c r="BH5822" s="94"/>
      <c r="BI5822" s="94"/>
      <c r="BJ5822" s="94"/>
      <c r="BK5822" s="92"/>
      <c r="BL5822" s="92"/>
      <c r="BM5822" s="94"/>
      <c r="BN5822" s="95"/>
      <c r="BO5822" s="94"/>
      <c r="BP5822" s="94"/>
      <c r="BQ5822" s="92"/>
      <c r="BR5822" s="120"/>
    </row>
    <row r="5823" spans="1:70" x14ac:dyDescent="0.3">
      <c r="A5823" s="92"/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4"/>
      <c r="BD5823" s="94"/>
      <c r="BE5823" s="94"/>
      <c r="BF5823" s="94"/>
      <c r="BG5823" s="94"/>
      <c r="BH5823" s="94"/>
      <c r="BI5823" s="94"/>
      <c r="BJ5823" s="94"/>
      <c r="BK5823" s="92"/>
      <c r="BL5823" s="92"/>
      <c r="BM5823" s="94"/>
      <c r="BN5823" s="95"/>
      <c r="BO5823" s="94"/>
      <c r="BP5823" s="94"/>
      <c r="BQ5823" s="92"/>
      <c r="BR5823" s="120"/>
    </row>
    <row r="5824" spans="1:70" x14ac:dyDescent="0.3">
      <c r="A5824" s="92"/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4"/>
      <c r="BD5824" s="94"/>
      <c r="BE5824" s="94"/>
      <c r="BF5824" s="94"/>
      <c r="BG5824" s="94"/>
      <c r="BH5824" s="94"/>
      <c r="BI5824" s="94"/>
      <c r="BJ5824" s="94"/>
      <c r="BK5824" s="92"/>
      <c r="BL5824" s="92"/>
      <c r="BM5824" s="94"/>
      <c r="BN5824" s="95"/>
      <c r="BO5824" s="94"/>
      <c r="BP5824" s="94"/>
      <c r="BQ5824" s="92"/>
      <c r="BR5824" s="120"/>
    </row>
    <row r="5825" spans="1:70" x14ac:dyDescent="0.3">
      <c r="A5825" s="92"/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4"/>
      <c r="BD5825" s="94"/>
      <c r="BE5825" s="94"/>
      <c r="BF5825" s="94"/>
      <c r="BG5825" s="94"/>
      <c r="BH5825" s="94"/>
      <c r="BI5825" s="94"/>
      <c r="BJ5825" s="94"/>
      <c r="BK5825" s="92"/>
      <c r="BL5825" s="92"/>
      <c r="BM5825" s="94"/>
      <c r="BN5825" s="95"/>
      <c r="BO5825" s="94"/>
      <c r="BP5825" s="94"/>
      <c r="BQ5825" s="92"/>
      <c r="BR5825" s="120"/>
    </row>
    <row r="5826" spans="1:70" x14ac:dyDescent="0.3">
      <c r="A5826" s="92"/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4"/>
      <c r="BD5826" s="94"/>
      <c r="BE5826" s="94"/>
      <c r="BF5826" s="94"/>
      <c r="BG5826" s="94"/>
      <c r="BH5826" s="94"/>
      <c r="BI5826" s="94"/>
      <c r="BJ5826" s="94"/>
      <c r="BK5826" s="92"/>
      <c r="BL5826" s="92"/>
      <c r="BM5826" s="94"/>
      <c r="BN5826" s="95"/>
      <c r="BO5826" s="94"/>
      <c r="BP5826" s="94"/>
      <c r="BQ5826" s="92"/>
      <c r="BR5826" s="120"/>
    </row>
    <row r="5827" spans="1:70" x14ac:dyDescent="0.3">
      <c r="A5827" s="92"/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4"/>
      <c r="BD5827" s="94"/>
      <c r="BE5827" s="94"/>
      <c r="BF5827" s="94"/>
      <c r="BG5827" s="94"/>
      <c r="BH5827" s="94"/>
      <c r="BI5827" s="94"/>
      <c r="BJ5827" s="94"/>
      <c r="BK5827" s="92"/>
      <c r="BL5827" s="92"/>
      <c r="BM5827" s="94"/>
      <c r="BN5827" s="95"/>
      <c r="BO5827" s="94"/>
      <c r="BP5827" s="94"/>
      <c r="BQ5827" s="92"/>
      <c r="BR5827" s="120"/>
    </row>
    <row r="5828" spans="1:70" x14ac:dyDescent="0.3">
      <c r="A5828" s="92"/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4"/>
      <c r="BD5828" s="94"/>
      <c r="BE5828" s="94"/>
      <c r="BF5828" s="94"/>
      <c r="BG5828" s="94"/>
      <c r="BH5828" s="94"/>
      <c r="BI5828" s="94"/>
      <c r="BJ5828" s="94"/>
      <c r="BK5828" s="92"/>
      <c r="BL5828" s="92"/>
      <c r="BM5828" s="94"/>
      <c r="BN5828" s="95"/>
      <c r="BO5828" s="94"/>
      <c r="BP5828" s="94"/>
      <c r="BQ5828" s="92"/>
      <c r="BR5828" s="120"/>
    </row>
    <row r="5829" spans="1:70" x14ac:dyDescent="0.3">
      <c r="A5829" s="92"/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4"/>
      <c r="BD5829" s="94"/>
      <c r="BE5829" s="94"/>
      <c r="BF5829" s="94"/>
      <c r="BG5829" s="94"/>
      <c r="BH5829" s="94"/>
      <c r="BI5829" s="94"/>
      <c r="BJ5829" s="94"/>
      <c r="BK5829" s="92"/>
      <c r="BL5829" s="92"/>
      <c r="BM5829" s="94"/>
      <c r="BN5829" s="95"/>
      <c r="BO5829" s="94"/>
      <c r="BP5829" s="94"/>
      <c r="BQ5829" s="92"/>
      <c r="BR5829" s="120"/>
    </row>
    <row r="5830" spans="1:70" x14ac:dyDescent="0.3">
      <c r="A5830" s="92"/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4"/>
      <c r="BD5830" s="94"/>
      <c r="BE5830" s="94"/>
      <c r="BF5830" s="94"/>
      <c r="BG5830" s="94"/>
      <c r="BH5830" s="94"/>
      <c r="BI5830" s="94"/>
      <c r="BJ5830" s="94"/>
      <c r="BK5830" s="92"/>
      <c r="BL5830" s="92"/>
      <c r="BM5830" s="94"/>
      <c r="BN5830" s="95"/>
      <c r="BO5830" s="94"/>
      <c r="BP5830" s="94"/>
      <c r="BQ5830" s="92"/>
      <c r="BR5830" s="120"/>
    </row>
    <row r="5831" spans="1:70" x14ac:dyDescent="0.3">
      <c r="A5831" s="92"/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4"/>
      <c r="BD5831" s="94"/>
      <c r="BE5831" s="94"/>
      <c r="BF5831" s="94"/>
      <c r="BG5831" s="94"/>
      <c r="BH5831" s="94"/>
      <c r="BI5831" s="94"/>
      <c r="BJ5831" s="94"/>
      <c r="BK5831" s="92"/>
      <c r="BL5831" s="92"/>
      <c r="BM5831" s="94"/>
      <c r="BN5831" s="95"/>
      <c r="BO5831" s="94"/>
      <c r="BP5831" s="94"/>
      <c r="BQ5831" s="92"/>
      <c r="BR5831" s="120"/>
    </row>
    <row r="5832" spans="1:70" x14ac:dyDescent="0.3">
      <c r="A5832" s="92"/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4"/>
      <c r="BD5832" s="94"/>
      <c r="BE5832" s="94"/>
      <c r="BF5832" s="94"/>
      <c r="BG5832" s="94"/>
      <c r="BH5832" s="94"/>
      <c r="BI5832" s="94"/>
      <c r="BJ5832" s="94"/>
      <c r="BK5832" s="92"/>
      <c r="BL5832" s="92"/>
      <c r="BM5832" s="94"/>
      <c r="BN5832" s="95"/>
      <c r="BO5832" s="94"/>
      <c r="BP5832" s="94"/>
      <c r="BQ5832" s="92"/>
      <c r="BR5832" s="120"/>
    </row>
    <row r="5833" spans="1:70" x14ac:dyDescent="0.3">
      <c r="A5833" s="92"/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4"/>
      <c r="BD5833" s="94"/>
      <c r="BE5833" s="94"/>
      <c r="BF5833" s="94"/>
      <c r="BG5833" s="94"/>
      <c r="BH5833" s="94"/>
      <c r="BI5833" s="94"/>
      <c r="BJ5833" s="94"/>
      <c r="BK5833" s="92"/>
      <c r="BL5833" s="92"/>
      <c r="BM5833" s="94"/>
      <c r="BN5833" s="95"/>
      <c r="BO5833" s="94"/>
      <c r="BP5833" s="94"/>
      <c r="BQ5833" s="92"/>
      <c r="BR5833" s="120"/>
    </row>
    <row r="5834" spans="1:70" x14ac:dyDescent="0.3">
      <c r="A5834" s="92"/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4"/>
      <c r="BD5834" s="94"/>
      <c r="BE5834" s="94"/>
      <c r="BF5834" s="94"/>
      <c r="BG5834" s="94"/>
      <c r="BH5834" s="94"/>
      <c r="BI5834" s="94"/>
      <c r="BJ5834" s="94"/>
      <c r="BK5834" s="92"/>
      <c r="BL5834" s="92"/>
      <c r="BM5834" s="94"/>
      <c r="BN5834" s="95"/>
      <c r="BO5834" s="94"/>
      <c r="BP5834" s="94"/>
      <c r="BQ5834" s="92"/>
      <c r="BR5834" s="120"/>
    </row>
    <row r="5835" spans="1:70" x14ac:dyDescent="0.3">
      <c r="A5835" s="92"/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4"/>
      <c r="BD5835" s="94"/>
      <c r="BE5835" s="94"/>
      <c r="BF5835" s="94"/>
      <c r="BG5835" s="94"/>
      <c r="BH5835" s="94"/>
      <c r="BI5835" s="94"/>
      <c r="BJ5835" s="94"/>
      <c r="BK5835" s="92"/>
      <c r="BL5835" s="92"/>
      <c r="BM5835" s="94"/>
      <c r="BN5835" s="95"/>
      <c r="BO5835" s="94"/>
      <c r="BP5835" s="94"/>
      <c r="BQ5835" s="92"/>
      <c r="BR5835" s="120"/>
    </row>
    <row r="5836" spans="1:70" x14ac:dyDescent="0.3">
      <c r="A5836" s="92"/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4"/>
      <c r="BD5836" s="94"/>
      <c r="BE5836" s="94"/>
      <c r="BF5836" s="94"/>
      <c r="BG5836" s="94"/>
      <c r="BH5836" s="94"/>
      <c r="BI5836" s="94"/>
      <c r="BJ5836" s="94"/>
      <c r="BK5836" s="92"/>
      <c r="BL5836" s="92"/>
      <c r="BM5836" s="94"/>
      <c r="BN5836" s="95"/>
      <c r="BO5836" s="94"/>
      <c r="BP5836" s="94"/>
      <c r="BQ5836" s="92"/>
      <c r="BR5836" s="120"/>
    </row>
    <row r="5837" spans="1:70" x14ac:dyDescent="0.3">
      <c r="A5837" s="92"/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4"/>
      <c r="BD5837" s="94"/>
      <c r="BE5837" s="94"/>
      <c r="BF5837" s="94"/>
      <c r="BG5837" s="94"/>
      <c r="BH5837" s="94"/>
      <c r="BI5837" s="94"/>
      <c r="BJ5837" s="94"/>
      <c r="BK5837" s="92"/>
      <c r="BL5837" s="92"/>
      <c r="BM5837" s="94"/>
      <c r="BN5837" s="95"/>
      <c r="BO5837" s="94"/>
      <c r="BP5837" s="94"/>
      <c r="BQ5837" s="92"/>
      <c r="BR5837" s="120"/>
    </row>
    <row r="5838" spans="1:70" x14ac:dyDescent="0.3">
      <c r="A5838" s="92"/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4"/>
      <c r="BD5838" s="94"/>
      <c r="BE5838" s="94"/>
      <c r="BF5838" s="94"/>
      <c r="BG5838" s="94"/>
      <c r="BH5838" s="94"/>
      <c r="BI5838" s="94"/>
      <c r="BJ5838" s="94"/>
      <c r="BK5838" s="92"/>
      <c r="BL5838" s="92"/>
      <c r="BM5838" s="94"/>
      <c r="BN5838" s="95"/>
      <c r="BO5838" s="94"/>
      <c r="BP5838" s="94"/>
      <c r="BQ5838" s="92"/>
      <c r="BR5838" s="120"/>
    </row>
    <row r="5839" spans="1:70" x14ac:dyDescent="0.3">
      <c r="A5839" s="92"/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4"/>
      <c r="BD5839" s="94"/>
      <c r="BE5839" s="94"/>
      <c r="BF5839" s="94"/>
      <c r="BG5839" s="94"/>
      <c r="BH5839" s="94"/>
      <c r="BI5839" s="94"/>
      <c r="BJ5839" s="94"/>
      <c r="BK5839" s="92"/>
      <c r="BL5839" s="92"/>
      <c r="BM5839" s="94"/>
      <c r="BN5839" s="95"/>
      <c r="BO5839" s="94"/>
      <c r="BP5839" s="94"/>
      <c r="BQ5839" s="92"/>
      <c r="BR5839" s="120"/>
    </row>
    <row r="5840" spans="1:70" x14ac:dyDescent="0.3">
      <c r="A5840" s="92"/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4"/>
      <c r="BD5840" s="94"/>
      <c r="BE5840" s="94"/>
      <c r="BF5840" s="94"/>
      <c r="BG5840" s="94"/>
      <c r="BH5840" s="94"/>
      <c r="BI5840" s="94"/>
      <c r="BJ5840" s="94"/>
      <c r="BK5840" s="92"/>
      <c r="BL5840" s="92"/>
      <c r="BM5840" s="94"/>
      <c r="BN5840" s="95"/>
      <c r="BO5840" s="94"/>
      <c r="BP5840" s="94"/>
      <c r="BQ5840" s="92"/>
      <c r="BR5840" s="120"/>
    </row>
    <row r="5841" spans="1:70" x14ac:dyDescent="0.3">
      <c r="A5841" s="92"/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4"/>
      <c r="BD5841" s="94"/>
      <c r="BE5841" s="94"/>
      <c r="BF5841" s="94"/>
      <c r="BG5841" s="94"/>
      <c r="BH5841" s="94"/>
      <c r="BI5841" s="94"/>
      <c r="BJ5841" s="94"/>
      <c r="BK5841" s="92"/>
      <c r="BL5841" s="92"/>
      <c r="BM5841" s="94"/>
      <c r="BN5841" s="95"/>
      <c r="BO5841" s="94"/>
      <c r="BP5841" s="94"/>
      <c r="BQ5841" s="92"/>
      <c r="BR5841" s="120"/>
    </row>
    <row r="5842" spans="1:70" x14ac:dyDescent="0.3">
      <c r="A5842" s="92"/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4"/>
      <c r="BD5842" s="94"/>
      <c r="BE5842" s="94"/>
      <c r="BF5842" s="94"/>
      <c r="BG5842" s="94"/>
      <c r="BH5842" s="94"/>
      <c r="BI5842" s="94"/>
      <c r="BJ5842" s="94"/>
      <c r="BK5842" s="92"/>
      <c r="BL5842" s="92"/>
      <c r="BM5842" s="94"/>
      <c r="BN5842" s="95"/>
      <c r="BO5842" s="94"/>
      <c r="BP5842" s="94"/>
      <c r="BQ5842" s="92"/>
      <c r="BR5842" s="120"/>
    </row>
    <row r="5843" spans="1:70" x14ac:dyDescent="0.3">
      <c r="A5843" s="92"/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4"/>
      <c r="BD5843" s="94"/>
      <c r="BE5843" s="94"/>
      <c r="BF5843" s="94"/>
      <c r="BG5843" s="94"/>
      <c r="BH5843" s="94"/>
      <c r="BI5843" s="94"/>
      <c r="BJ5843" s="94"/>
      <c r="BK5843" s="92"/>
      <c r="BL5843" s="92"/>
      <c r="BM5843" s="94"/>
      <c r="BN5843" s="95"/>
      <c r="BO5843" s="94"/>
      <c r="BP5843" s="94"/>
      <c r="BQ5843" s="92"/>
      <c r="BR5843" s="120"/>
    </row>
    <row r="5844" spans="1:70" x14ac:dyDescent="0.3">
      <c r="A5844" s="92"/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4"/>
      <c r="BD5844" s="94"/>
      <c r="BE5844" s="94"/>
      <c r="BF5844" s="94"/>
      <c r="BG5844" s="94"/>
      <c r="BH5844" s="94"/>
      <c r="BI5844" s="94"/>
      <c r="BJ5844" s="94"/>
      <c r="BK5844" s="92"/>
      <c r="BL5844" s="92"/>
      <c r="BM5844" s="94"/>
      <c r="BN5844" s="95"/>
      <c r="BO5844" s="94"/>
      <c r="BP5844" s="94"/>
      <c r="BQ5844" s="92"/>
      <c r="BR5844" s="120"/>
    </row>
    <row r="5845" spans="1:70" x14ac:dyDescent="0.3">
      <c r="A5845" s="92"/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4"/>
      <c r="BD5845" s="94"/>
      <c r="BE5845" s="94"/>
      <c r="BF5845" s="94"/>
      <c r="BG5845" s="94"/>
      <c r="BH5845" s="94"/>
      <c r="BI5845" s="94"/>
      <c r="BJ5845" s="94"/>
      <c r="BK5845" s="92"/>
      <c r="BL5845" s="92"/>
      <c r="BM5845" s="94"/>
      <c r="BN5845" s="95"/>
      <c r="BO5845" s="94"/>
      <c r="BP5845" s="94"/>
      <c r="BQ5845" s="92"/>
      <c r="BR5845" s="120"/>
    </row>
    <row r="5846" spans="1:70" x14ac:dyDescent="0.3">
      <c r="A5846" s="92"/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4"/>
      <c r="BD5846" s="94"/>
      <c r="BE5846" s="94"/>
      <c r="BF5846" s="94"/>
      <c r="BG5846" s="94"/>
      <c r="BH5846" s="94"/>
      <c r="BI5846" s="94"/>
      <c r="BJ5846" s="94"/>
      <c r="BK5846" s="92"/>
      <c r="BL5846" s="92"/>
      <c r="BM5846" s="94"/>
      <c r="BN5846" s="95"/>
      <c r="BO5846" s="94"/>
      <c r="BP5846" s="94"/>
      <c r="BQ5846" s="92"/>
      <c r="BR5846" s="120"/>
    </row>
    <row r="5847" spans="1:70" x14ac:dyDescent="0.3">
      <c r="A5847" s="92"/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4"/>
      <c r="BD5847" s="94"/>
      <c r="BE5847" s="94"/>
      <c r="BF5847" s="94"/>
      <c r="BG5847" s="94"/>
      <c r="BH5847" s="94"/>
      <c r="BI5847" s="94"/>
      <c r="BJ5847" s="94"/>
      <c r="BK5847" s="92"/>
      <c r="BL5847" s="92"/>
      <c r="BM5847" s="94"/>
      <c r="BN5847" s="95"/>
      <c r="BO5847" s="94"/>
      <c r="BP5847" s="94"/>
      <c r="BQ5847" s="92"/>
      <c r="BR5847" s="120"/>
    </row>
    <row r="5848" spans="1:70" x14ac:dyDescent="0.3">
      <c r="A5848" s="92"/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4"/>
      <c r="BD5848" s="94"/>
      <c r="BE5848" s="94"/>
      <c r="BF5848" s="94"/>
      <c r="BG5848" s="94"/>
      <c r="BH5848" s="94"/>
      <c r="BI5848" s="94"/>
      <c r="BJ5848" s="94"/>
      <c r="BK5848" s="92"/>
      <c r="BL5848" s="92"/>
      <c r="BM5848" s="94"/>
      <c r="BN5848" s="95"/>
      <c r="BO5848" s="94"/>
      <c r="BP5848" s="94"/>
      <c r="BQ5848" s="92"/>
      <c r="BR5848" s="120"/>
    </row>
    <row r="5849" spans="1:70" x14ac:dyDescent="0.3">
      <c r="A5849" s="92"/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4"/>
      <c r="BD5849" s="94"/>
      <c r="BE5849" s="94"/>
      <c r="BF5849" s="94"/>
      <c r="BG5849" s="94"/>
      <c r="BH5849" s="94"/>
      <c r="BI5849" s="94"/>
      <c r="BJ5849" s="94"/>
      <c r="BK5849" s="92"/>
      <c r="BL5849" s="92"/>
      <c r="BM5849" s="94"/>
      <c r="BN5849" s="95"/>
      <c r="BO5849" s="94"/>
      <c r="BP5849" s="94"/>
      <c r="BQ5849" s="92"/>
      <c r="BR5849" s="120"/>
    </row>
    <row r="5850" spans="1:70" x14ac:dyDescent="0.3">
      <c r="A5850" s="92"/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4"/>
      <c r="BD5850" s="94"/>
      <c r="BE5850" s="94"/>
      <c r="BF5850" s="94"/>
      <c r="BG5850" s="94"/>
      <c r="BH5850" s="94"/>
      <c r="BI5850" s="94"/>
      <c r="BJ5850" s="94"/>
      <c r="BK5850" s="92"/>
      <c r="BL5850" s="92"/>
      <c r="BM5850" s="94"/>
      <c r="BN5850" s="95"/>
      <c r="BO5850" s="94"/>
      <c r="BP5850" s="94"/>
      <c r="BQ5850" s="92"/>
      <c r="BR5850" s="120"/>
    </row>
    <row r="5851" spans="1:70" x14ac:dyDescent="0.3">
      <c r="A5851" s="92"/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4"/>
      <c r="BD5851" s="94"/>
      <c r="BE5851" s="94"/>
      <c r="BF5851" s="94"/>
      <c r="BG5851" s="94"/>
      <c r="BH5851" s="94"/>
      <c r="BI5851" s="94"/>
      <c r="BJ5851" s="94"/>
      <c r="BK5851" s="92"/>
      <c r="BL5851" s="92"/>
      <c r="BM5851" s="94"/>
      <c r="BN5851" s="95"/>
      <c r="BO5851" s="94"/>
      <c r="BP5851" s="94"/>
      <c r="BQ5851" s="92"/>
      <c r="BR5851" s="120"/>
    </row>
    <row r="5852" spans="1:70" x14ac:dyDescent="0.3">
      <c r="A5852" s="92"/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4"/>
      <c r="BD5852" s="94"/>
      <c r="BE5852" s="94"/>
      <c r="BF5852" s="94"/>
      <c r="BG5852" s="94"/>
      <c r="BH5852" s="94"/>
      <c r="BI5852" s="94"/>
      <c r="BJ5852" s="94"/>
      <c r="BK5852" s="92"/>
      <c r="BL5852" s="92"/>
      <c r="BM5852" s="94"/>
      <c r="BN5852" s="95"/>
      <c r="BO5852" s="94"/>
      <c r="BP5852" s="94"/>
      <c r="BQ5852" s="92"/>
      <c r="BR5852" s="120"/>
    </row>
    <row r="5853" spans="1:70" x14ac:dyDescent="0.3">
      <c r="A5853" s="92"/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4"/>
      <c r="BD5853" s="94"/>
      <c r="BE5853" s="94"/>
      <c r="BF5853" s="94"/>
      <c r="BG5853" s="94"/>
      <c r="BH5853" s="94"/>
      <c r="BI5853" s="94"/>
      <c r="BJ5853" s="94"/>
      <c r="BK5853" s="92"/>
      <c r="BL5853" s="92"/>
      <c r="BM5853" s="94"/>
      <c r="BN5853" s="95"/>
      <c r="BO5853" s="94"/>
      <c r="BP5853" s="94"/>
      <c r="BQ5853" s="92"/>
      <c r="BR5853" s="120"/>
    </row>
    <row r="5854" spans="1:70" x14ac:dyDescent="0.3">
      <c r="A5854" s="92"/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4"/>
      <c r="BD5854" s="94"/>
      <c r="BE5854" s="94"/>
      <c r="BF5854" s="94"/>
      <c r="BG5854" s="94"/>
      <c r="BH5854" s="94"/>
      <c r="BI5854" s="94"/>
      <c r="BJ5854" s="94"/>
      <c r="BK5854" s="92"/>
      <c r="BL5854" s="92"/>
      <c r="BM5854" s="94"/>
      <c r="BN5854" s="95"/>
      <c r="BO5854" s="94"/>
      <c r="BP5854" s="94"/>
      <c r="BQ5854" s="92"/>
      <c r="BR5854" s="120"/>
    </row>
    <row r="5855" spans="1:70" x14ac:dyDescent="0.3">
      <c r="A5855" s="92"/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4"/>
      <c r="BD5855" s="94"/>
      <c r="BE5855" s="94"/>
      <c r="BF5855" s="94"/>
      <c r="BG5855" s="94"/>
      <c r="BH5855" s="94"/>
      <c r="BI5855" s="94"/>
      <c r="BJ5855" s="94"/>
      <c r="BK5855" s="92"/>
      <c r="BL5855" s="92"/>
      <c r="BM5855" s="94"/>
      <c r="BN5855" s="95"/>
      <c r="BO5855" s="94"/>
      <c r="BP5855" s="94"/>
      <c r="BQ5855" s="92"/>
      <c r="BR5855" s="120"/>
    </row>
    <row r="5856" spans="1:70" x14ac:dyDescent="0.3">
      <c r="A5856" s="92"/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4"/>
      <c r="BD5856" s="94"/>
      <c r="BE5856" s="94"/>
      <c r="BF5856" s="94"/>
      <c r="BG5856" s="94"/>
      <c r="BH5856" s="94"/>
      <c r="BI5856" s="94"/>
      <c r="BJ5856" s="94"/>
      <c r="BK5856" s="92"/>
      <c r="BL5856" s="92"/>
      <c r="BM5856" s="94"/>
      <c r="BN5856" s="95"/>
      <c r="BO5856" s="94"/>
      <c r="BP5856" s="94"/>
      <c r="BQ5856" s="92"/>
      <c r="BR5856" s="120"/>
    </row>
    <row r="5857" spans="1:70" x14ac:dyDescent="0.3">
      <c r="A5857" s="92"/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4"/>
      <c r="BD5857" s="94"/>
      <c r="BE5857" s="94"/>
      <c r="BF5857" s="94"/>
      <c r="BG5857" s="94"/>
      <c r="BH5857" s="94"/>
      <c r="BI5857" s="94"/>
      <c r="BJ5857" s="94"/>
      <c r="BK5857" s="92"/>
      <c r="BL5857" s="92"/>
      <c r="BM5857" s="94"/>
      <c r="BN5857" s="95"/>
      <c r="BO5857" s="94"/>
      <c r="BP5857" s="94"/>
      <c r="BQ5857" s="92"/>
      <c r="BR5857" s="120"/>
    </row>
    <row r="5858" spans="1:70" x14ac:dyDescent="0.3">
      <c r="A5858" s="92"/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4"/>
      <c r="BD5858" s="94"/>
      <c r="BE5858" s="94"/>
      <c r="BF5858" s="94"/>
      <c r="BG5858" s="94"/>
      <c r="BH5858" s="94"/>
      <c r="BI5858" s="94"/>
      <c r="BJ5858" s="94"/>
      <c r="BK5858" s="92"/>
      <c r="BL5858" s="92"/>
      <c r="BM5858" s="94"/>
      <c r="BN5858" s="95"/>
      <c r="BO5858" s="94"/>
      <c r="BP5858" s="94"/>
      <c r="BQ5858" s="92"/>
      <c r="BR5858" s="120"/>
    </row>
    <row r="5859" spans="1:70" x14ac:dyDescent="0.3">
      <c r="A5859" s="92"/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4"/>
      <c r="BD5859" s="94"/>
      <c r="BE5859" s="94"/>
      <c r="BF5859" s="94"/>
      <c r="BG5859" s="94"/>
      <c r="BH5859" s="94"/>
      <c r="BI5859" s="94"/>
      <c r="BJ5859" s="94"/>
      <c r="BK5859" s="92"/>
      <c r="BL5859" s="92"/>
      <c r="BM5859" s="94"/>
      <c r="BN5859" s="95"/>
      <c r="BO5859" s="94"/>
      <c r="BP5859" s="94"/>
      <c r="BQ5859" s="92"/>
      <c r="BR5859" s="120"/>
    </row>
    <row r="5860" spans="1:70" x14ac:dyDescent="0.3">
      <c r="A5860" s="92"/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4"/>
      <c r="BD5860" s="94"/>
      <c r="BE5860" s="94"/>
      <c r="BF5860" s="94"/>
      <c r="BG5860" s="94"/>
      <c r="BH5860" s="94"/>
      <c r="BI5860" s="94"/>
      <c r="BJ5860" s="94"/>
      <c r="BK5860" s="92"/>
      <c r="BL5860" s="92"/>
      <c r="BM5860" s="94"/>
      <c r="BN5860" s="95"/>
      <c r="BO5860" s="94"/>
      <c r="BP5860" s="94"/>
      <c r="BQ5860" s="92"/>
      <c r="BR5860" s="120"/>
    </row>
    <row r="5861" spans="1:70" x14ac:dyDescent="0.3">
      <c r="A5861" s="92"/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4"/>
      <c r="BD5861" s="94"/>
      <c r="BE5861" s="94"/>
      <c r="BF5861" s="94"/>
      <c r="BG5861" s="94"/>
      <c r="BH5861" s="94"/>
      <c r="BI5861" s="94"/>
      <c r="BJ5861" s="94"/>
      <c r="BK5861" s="92"/>
      <c r="BL5861" s="92"/>
      <c r="BM5861" s="94"/>
      <c r="BN5861" s="95"/>
      <c r="BO5861" s="94"/>
      <c r="BP5861" s="94"/>
      <c r="BQ5861" s="92"/>
      <c r="BR5861" s="120"/>
    </row>
    <row r="5862" spans="1:70" x14ac:dyDescent="0.3">
      <c r="A5862" s="92"/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4"/>
      <c r="BD5862" s="94"/>
      <c r="BE5862" s="94"/>
      <c r="BF5862" s="94"/>
      <c r="BG5862" s="94"/>
      <c r="BH5862" s="94"/>
      <c r="BI5862" s="94"/>
      <c r="BJ5862" s="94"/>
      <c r="BK5862" s="92"/>
      <c r="BL5862" s="92"/>
      <c r="BM5862" s="94"/>
      <c r="BN5862" s="95"/>
      <c r="BO5862" s="94"/>
      <c r="BP5862" s="94"/>
      <c r="BQ5862" s="92"/>
      <c r="BR5862" s="120"/>
    </row>
    <row r="5863" spans="1:70" x14ac:dyDescent="0.3">
      <c r="A5863" s="92"/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4"/>
      <c r="BD5863" s="94"/>
      <c r="BE5863" s="94"/>
      <c r="BF5863" s="94"/>
      <c r="BG5863" s="94"/>
      <c r="BH5863" s="94"/>
      <c r="BI5863" s="94"/>
      <c r="BJ5863" s="94"/>
      <c r="BK5863" s="92"/>
      <c r="BL5863" s="92"/>
      <c r="BM5863" s="94"/>
      <c r="BN5863" s="95"/>
      <c r="BO5863" s="94"/>
      <c r="BP5863" s="94"/>
      <c r="BQ5863" s="92"/>
      <c r="BR5863" s="120"/>
    </row>
    <row r="5864" spans="1:70" x14ac:dyDescent="0.3">
      <c r="A5864" s="92"/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4"/>
      <c r="BD5864" s="94"/>
      <c r="BE5864" s="94"/>
      <c r="BF5864" s="94"/>
      <c r="BG5864" s="94"/>
      <c r="BH5864" s="94"/>
      <c r="BI5864" s="94"/>
      <c r="BJ5864" s="94"/>
      <c r="BK5864" s="92"/>
      <c r="BL5864" s="92"/>
      <c r="BM5864" s="94"/>
      <c r="BN5864" s="95"/>
      <c r="BO5864" s="94"/>
      <c r="BP5864" s="94"/>
      <c r="BQ5864" s="92"/>
      <c r="BR5864" s="120"/>
    </row>
    <row r="5865" spans="1:70" x14ac:dyDescent="0.3">
      <c r="A5865" s="92"/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4"/>
      <c r="BD5865" s="94"/>
      <c r="BE5865" s="94"/>
      <c r="BF5865" s="94"/>
      <c r="BG5865" s="94"/>
      <c r="BH5865" s="94"/>
      <c r="BI5865" s="94"/>
      <c r="BJ5865" s="94"/>
      <c r="BK5865" s="92"/>
      <c r="BL5865" s="92"/>
      <c r="BM5865" s="94"/>
      <c r="BN5865" s="95"/>
      <c r="BO5865" s="94"/>
      <c r="BP5865" s="94"/>
      <c r="BQ5865" s="92"/>
      <c r="BR5865" s="120"/>
    </row>
    <row r="5866" spans="1:70" x14ac:dyDescent="0.3">
      <c r="A5866" s="92"/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4"/>
      <c r="BD5866" s="94"/>
      <c r="BE5866" s="94"/>
      <c r="BF5866" s="94"/>
      <c r="BG5866" s="94"/>
      <c r="BH5866" s="94"/>
      <c r="BI5866" s="94"/>
      <c r="BJ5866" s="94"/>
      <c r="BK5866" s="92"/>
      <c r="BL5866" s="92"/>
      <c r="BM5866" s="94"/>
      <c r="BN5866" s="95"/>
      <c r="BO5866" s="94"/>
      <c r="BP5866" s="94"/>
      <c r="BQ5866" s="92"/>
      <c r="BR5866" s="120"/>
    </row>
    <row r="5867" spans="1:70" x14ac:dyDescent="0.3">
      <c r="A5867" s="92"/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4"/>
      <c r="BD5867" s="94"/>
      <c r="BE5867" s="94"/>
      <c r="BF5867" s="94"/>
      <c r="BG5867" s="94"/>
      <c r="BH5867" s="94"/>
      <c r="BI5867" s="94"/>
      <c r="BJ5867" s="94"/>
      <c r="BK5867" s="92"/>
      <c r="BL5867" s="92"/>
      <c r="BM5867" s="94"/>
      <c r="BN5867" s="95"/>
      <c r="BO5867" s="94"/>
      <c r="BP5867" s="94"/>
      <c r="BQ5867" s="92"/>
      <c r="BR5867" s="120"/>
    </row>
    <row r="5868" spans="1:70" x14ac:dyDescent="0.3">
      <c r="A5868" s="92"/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4"/>
      <c r="BD5868" s="94"/>
      <c r="BE5868" s="94"/>
      <c r="BF5868" s="94"/>
      <c r="BG5868" s="94"/>
      <c r="BH5868" s="94"/>
      <c r="BI5868" s="94"/>
      <c r="BJ5868" s="94"/>
      <c r="BK5868" s="92"/>
      <c r="BL5868" s="92"/>
      <c r="BM5868" s="94"/>
      <c r="BN5868" s="95"/>
      <c r="BO5868" s="94"/>
      <c r="BP5868" s="94"/>
      <c r="BQ5868" s="92"/>
      <c r="BR5868" s="120"/>
    </row>
    <row r="5869" spans="1:70" x14ac:dyDescent="0.3">
      <c r="A5869" s="92"/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4"/>
      <c r="BD5869" s="94"/>
      <c r="BE5869" s="94"/>
      <c r="BF5869" s="94"/>
      <c r="BG5869" s="94"/>
      <c r="BH5869" s="94"/>
      <c r="BI5869" s="94"/>
      <c r="BJ5869" s="94"/>
      <c r="BK5869" s="92"/>
      <c r="BL5869" s="92"/>
      <c r="BM5869" s="94"/>
      <c r="BN5869" s="95"/>
      <c r="BO5869" s="94"/>
      <c r="BP5869" s="94"/>
      <c r="BQ5869" s="92"/>
      <c r="BR5869" s="120"/>
    </row>
    <row r="5870" spans="1:70" x14ac:dyDescent="0.3">
      <c r="A5870" s="92"/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4"/>
      <c r="BD5870" s="94"/>
      <c r="BE5870" s="94"/>
      <c r="BF5870" s="94"/>
      <c r="BG5870" s="94"/>
      <c r="BH5870" s="94"/>
      <c r="BI5870" s="94"/>
      <c r="BJ5870" s="94"/>
      <c r="BK5870" s="92"/>
      <c r="BL5870" s="92"/>
      <c r="BM5870" s="94"/>
      <c r="BN5870" s="95"/>
      <c r="BO5870" s="94"/>
      <c r="BP5870" s="94"/>
      <c r="BQ5870" s="92"/>
      <c r="BR5870" s="120"/>
    </row>
    <row r="5871" spans="1:70" x14ac:dyDescent="0.3">
      <c r="A5871" s="92"/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4"/>
      <c r="BD5871" s="94"/>
      <c r="BE5871" s="94"/>
      <c r="BF5871" s="94"/>
      <c r="BG5871" s="94"/>
      <c r="BH5871" s="94"/>
      <c r="BI5871" s="94"/>
      <c r="BJ5871" s="94"/>
      <c r="BK5871" s="92"/>
      <c r="BL5871" s="92"/>
      <c r="BM5871" s="94"/>
      <c r="BN5871" s="95"/>
      <c r="BO5871" s="94"/>
      <c r="BP5871" s="94"/>
      <c r="BQ5871" s="92"/>
      <c r="BR5871" s="120"/>
    </row>
    <row r="5872" spans="1:70" x14ac:dyDescent="0.3">
      <c r="A5872" s="92"/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4"/>
      <c r="BD5872" s="94"/>
      <c r="BE5872" s="94"/>
      <c r="BF5872" s="94"/>
      <c r="BG5872" s="94"/>
      <c r="BH5872" s="94"/>
      <c r="BI5872" s="94"/>
      <c r="BJ5872" s="94"/>
      <c r="BK5872" s="92"/>
      <c r="BL5872" s="92"/>
      <c r="BM5872" s="94"/>
      <c r="BN5872" s="95"/>
      <c r="BO5872" s="94"/>
      <c r="BP5872" s="94"/>
      <c r="BQ5872" s="92"/>
      <c r="BR5872" s="120"/>
    </row>
    <row r="5873" spans="1:70" x14ac:dyDescent="0.3">
      <c r="A5873" s="92"/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4"/>
      <c r="BD5873" s="94"/>
      <c r="BE5873" s="94"/>
      <c r="BF5873" s="94"/>
      <c r="BG5873" s="94"/>
      <c r="BH5873" s="94"/>
      <c r="BI5873" s="94"/>
      <c r="BJ5873" s="94"/>
      <c r="BK5873" s="92"/>
      <c r="BL5873" s="92"/>
      <c r="BM5873" s="94"/>
      <c r="BN5873" s="95"/>
      <c r="BO5873" s="94"/>
      <c r="BP5873" s="94"/>
      <c r="BQ5873" s="92"/>
      <c r="BR5873" s="120"/>
    </row>
    <row r="5874" spans="1:70" x14ac:dyDescent="0.3">
      <c r="A5874" s="92"/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4"/>
      <c r="BD5874" s="94"/>
      <c r="BE5874" s="94"/>
      <c r="BF5874" s="94"/>
      <c r="BG5874" s="94"/>
      <c r="BH5874" s="94"/>
      <c r="BI5874" s="94"/>
      <c r="BJ5874" s="94"/>
      <c r="BK5874" s="92"/>
      <c r="BL5874" s="92"/>
      <c r="BM5874" s="94"/>
      <c r="BN5874" s="95"/>
      <c r="BO5874" s="94"/>
      <c r="BP5874" s="94"/>
      <c r="BQ5874" s="92"/>
      <c r="BR5874" s="120"/>
    </row>
    <row r="5875" spans="1:70" x14ac:dyDescent="0.3">
      <c r="A5875" s="92"/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4"/>
      <c r="BD5875" s="94"/>
      <c r="BE5875" s="94"/>
      <c r="BF5875" s="94"/>
      <c r="BG5875" s="94"/>
      <c r="BH5875" s="94"/>
      <c r="BI5875" s="94"/>
      <c r="BJ5875" s="94"/>
      <c r="BK5875" s="92"/>
      <c r="BL5875" s="92"/>
      <c r="BM5875" s="94"/>
      <c r="BN5875" s="95"/>
      <c r="BO5875" s="94"/>
      <c r="BP5875" s="94"/>
      <c r="BQ5875" s="92"/>
      <c r="BR5875" s="120"/>
    </row>
    <row r="5876" spans="1:70" x14ac:dyDescent="0.3">
      <c r="A5876" s="92"/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4"/>
      <c r="BD5876" s="94"/>
      <c r="BE5876" s="94"/>
      <c r="BF5876" s="94"/>
      <c r="BG5876" s="94"/>
      <c r="BH5876" s="94"/>
      <c r="BI5876" s="94"/>
      <c r="BJ5876" s="94"/>
      <c r="BK5876" s="92"/>
      <c r="BL5876" s="92"/>
      <c r="BM5876" s="94"/>
      <c r="BN5876" s="95"/>
      <c r="BO5876" s="94"/>
      <c r="BP5876" s="94"/>
      <c r="BQ5876" s="92"/>
      <c r="BR5876" s="120"/>
    </row>
  </sheetData>
  <sheetProtection autoFilter="0"/>
  <autoFilter ref="A4:BS26" xr:uid="{0739AAAC-89A0-4907-B1C9-C9A11AC67F15}">
    <filterColumn colId="68">
      <customFilters>
        <customFilter operator="notEqual" val=" "/>
      </customFilters>
    </filterColumn>
  </autoFilter>
  <conditionalFormatting sqref="Y5:Y24">
    <cfRule type="duplicateValues" dxfId="1" priority="2"/>
  </conditionalFormatting>
  <conditionalFormatting sqref="Y26">
    <cfRule type="duplicateValues" dxfId="0" priority="1"/>
  </conditionalFormatting>
  <dataValidations count="7">
    <dataValidation type="custom" allowBlank="1" showInputMessage="1" showErrorMessage="1" error="Enter Valid Mobile Number_x000a_" sqref="BG5:BG1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87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876" xr:uid="{360E6609-4AF1-42BB-8C4C-7DF9B8DF6715}">
      <formula1>IF($BI5=MMM,MMM,LC)</formula1>
    </dataValidation>
    <dataValidation type="list" allowBlank="1" showInputMessage="1" showErrorMessage="1" sqref="BM5:BM5876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20 BQ23 BQ12:BQ18 BQ5:BQ10 BQ26:BQ587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876" xr:uid="{8EF08D65-DE5B-49F2-8024-0FC8ED9A029B}">
      <formula1>IF(OR($BI5=vv, $BI5=tcs), YNN, NA)</formula1>
    </dataValidation>
    <dataValidation type="list" allowBlank="1" showInputMessage="1" showErrorMessage="1" sqref="BQ21:BQ22 BQ24:BQ25 BQ19 BQ11" xr:uid="{0306DA44-6010-494E-9409-B8F8EE0B6E60}">
      <formula1>"Loan Card,Digital Payment,Cash Receipt,Borrower Written Statement,Deliquent Staff Written Statement,Center Meeting Register,Hand Written Receipt"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BI5:BI5876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BL5:BL5876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BK5:BK5876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2026-03-27T07:23:37Z</dcterms:modified>
</cp:coreProperties>
</file>