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859\"/>
    </mc:Choice>
  </mc:AlternateContent>
  <xr:revisionPtr revIDLastSave="0" documentId="13_ncr:1_{E1A4345E-0968-44D5-AFAB-C1353C6DCE1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<sst xmlns="http://schemas.openxmlformats.org/spreadsheetml/2006/main" count="862" uniqueCount="423">
  <si>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</si>
  <si>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</si>
  <si>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</si>
  <si>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</si>
  <si>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</si>
  <si>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</si>
  <si>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</si>
  <si>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</si>
  <si>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</si>
  <si>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</si>
  <si>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</si>
  <si>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</si>
  <si>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</si>
  <si>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</si>
  <si>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</si>
  <si>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</si>
  <si>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</si>
  <si>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</si>
  <si>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</si>
  <si>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</si>
  <si>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</si>
  <si>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</si>
  <si>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</si>
  <si>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</si>
  <si>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</si>
  <si>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</si>
  <si>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</si>
  <si>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</si>
  <si>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</si>
  <si>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</si>
  <si>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</si>
  <si>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</si>
  <si>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</si>
  <si>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</si>
  <si>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</si>
  <si>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</si>
  <si>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</si>
  <si>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</si>
  <si>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</si>
  <si>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</si>
  <si>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</si>
  <si>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</si>
  <si>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</si>
  <si>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</si>
  <si>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</si>
  <si>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</si>
  <si>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</si>
  <si>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</si>
  <si>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</si>
  <si>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</si>
  <si>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</si>
  <si>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</si>
  <si>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</si>
  <si>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</si>
  <si>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</si>
  <si>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</si>
  <si>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</si>
  <si>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</si>
  <si>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</si>
  <si>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</si>
  <si>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</si>
  <si>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</si>
  <si>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</si>
  <si>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</si>
  <si>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</si>
  <si>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</si>
  <si>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</si>
  <si>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</si>
  <si>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</si>
  <si>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</si>
  <si>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</si>
  <si>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</si>
  <si>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</si>
  <si>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</si>
  <si>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</si>
  <si>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</si>
  <si>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</si>
  <si>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</si>
  <si>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</si>
  <si>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</si>
  <si>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</si>
  <si>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</si>
  <si>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</si>
  <si>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</si>
  <si>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</si>
  <si>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</si>
  <si>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</si>
  <si>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</si>
  <si>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</si>
  <si>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</si>
  <si>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</si>
  <si>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</si>
  <si>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</si>
  <si>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</si>
  <si>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</si>
  <si>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</si>
  <si>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</si>
  <si>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</si>
  <si>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</si>
  <si>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</si>
  <si>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</si>
  <si>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</si>
  <si>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</si>
  <si>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</si>
  <si>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</si>
  <si>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</si>
  <si>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</si>
  <si>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</si>
  <si>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</si>
  <si>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</si>
  <si>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</si>
  <si>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</si>
  <si>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</si>
  <si>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</si>
  <si>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</si>
  <si>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</si>
  <si>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</si>
  <si>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</si>
  <si>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</si>
  <si>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</si>
  <si>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</si>
  <si>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</si>
  <si>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</si>
  <si>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</si>
  <si>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</si>
  <si>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</si>
  <si>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</si>
  <si>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</si>
  <si>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</si>
  <si>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</si>
  <si>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</si>
  <si>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</si>
  <si>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</si>
  <si>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</si>
  <si>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</si>
  <si>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</si>
  <si>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</si>
  <si>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</si>
  <si>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</si>
  <si>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</si>
  <si>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</si>
  <si>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</si>
  <si>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</si>
  <si>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</si>
  <si>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</si>
  <si>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</si>
  <si>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</si>
  <si>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</si>
  <si>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</si>
  <si>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</si>
  <si>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</si>
  <si>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</si>
  <si>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</si>
  <si>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</si>
  <si>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</si>
  <si>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</si>
  <si>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</si>
  <si>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</si>
  <si>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</si>
  <si>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</si>
  <si>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</si>
  <si>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</si>
  <si>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</si>
  <si>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</si>
  <si>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</si>
  <si>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</si>
  <si>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</si>
  <si>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</si>
  <si>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</si>
  <si>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</si>
  <si>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</si>
  <si>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</si>
  <si>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</si>
  <si>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</si>
  <si>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</si>
  <si>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</si>
  <si>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</si>
  <si>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</si>
  <si>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</si>
  <si>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</si>
  <si>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</si>
  <si>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</si>
  <si>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</si>
  <si>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</si>
  <si>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</si>
  <si>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</si>
  <si>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</si>
  <si>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</si>
  <si>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</si>
  <si>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</si>
  <si>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</si>
  <si>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</si>
  <si>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</si>
  <si>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</si>
  <si>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</si>
  <si>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</si>
  <si>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</si>
  <si>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</si>
  <si>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</si>
  <si>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</si>
  <si>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</si>
  <si>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</si>
  <si>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</si>
  <si>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</si>
  <si>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</si>
  <si>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</si>
  <si>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</si>
  <si>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</si>
  <si>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</si>
  <si>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</si>
  <si>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</si>
  <si>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</si>
  <si>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</si>
  <si>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</si>
  <si>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</si>
  <si>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</si>
  <si>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</si>
  <si>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</si>
  <si>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</si>
  <si>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</si>
  <si>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</si>
  <si>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</si>
  <si>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</si>
  <si>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</si>
  <si>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</si>
  <si>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</si>
  <si>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</si>
  <si>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</si>
  <si>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</si>
  <si>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</si>
  <si>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</si>
  <si>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</si>
  <si>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</si>
  <si>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</si>
  <si>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</si>
  <si>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</si>
  <si>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</si>
  <si>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</si>
  <si>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</si>
  <si>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</si>
  <si>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</si>
  <si>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</si>
  <si>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</si>
  <si>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</si>
  <si>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</si>
  <si>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09-Mar-2026</t>
  </si>
  <si>
    <t>Report generation date &amp; time: Tuesday, March 10, 2026 11:35 AM</t>
  </si>
  <si>
    <t>East</t>
  </si>
  <si>
    <t>Bihar</t>
  </si>
  <si>
    <t>Kesariya</t>
  </si>
  <si>
    <t>Jagdishpur(Bh)</t>
  </si>
  <si>
    <t>BH3956</t>
  </si>
  <si>
    <t>Nautan-2</t>
  </si>
  <si>
    <t xml:space="preserve">Telua </t>
  </si>
  <si>
    <t>SF0097596</t>
  </si>
  <si>
    <t>Dharmraj Kumar Yadav</t>
  </si>
  <si>
    <t>687093</t>
  </si>
  <si>
    <t>kusum telua</t>
  </si>
  <si>
    <t>Chetana</t>
  </si>
  <si>
    <t>SID951375645488</t>
  </si>
  <si>
    <t>EBC</t>
  </si>
  <si>
    <t>HINDU</t>
  </si>
  <si>
    <t>Animal Husbandry &amp; Poultry</t>
  </si>
  <si>
    <t>SUMAN DEVI</t>
  </si>
  <si>
    <t>Shiwrajpur</t>
  </si>
  <si>
    <t>SF0094519</t>
  </si>
  <si>
    <t>Rohit Kumar Patel</t>
  </si>
  <si>
    <t>Shiwrajpur C36</t>
  </si>
  <si>
    <t>Shiwrajpur C36 SHIWRAJPUR C36 Shardha Devi 71</t>
  </si>
  <si>
    <t>SSF4133409</t>
  </si>
  <si>
    <t>OBC</t>
  </si>
  <si>
    <t>MUSLIM</t>
  </si>
  <si>
    <t>Agriculture &amp; Farming</t>
  </si>
  <si>
    <t>MAIMUL NESHA KHATOON</t>
  </si>
  <si>
    <t>12-Mar-2023</t>
  </si>
  <si>
    <t>05</t>
  </si>
  <si>
    <t>2</t>
  </si>
  <si>
    <t>6.03 Yrs</t>
  </si>
  <si>
    <t>03 Feb 2020</t>
  </si>
  <si>
    <t>&gt; 6 to 10 Years</t>
  </si>
  <si>
    <t>05-May-2023</t>
  </si>
  <si>
    <t>19-Mar-2025</t>
  </si>
  <si>
    <t>13-Jul-2023</t>
  </si>
  <si>
    <t>10</t>
  </si>
  <si>
    <t>1</t>
  </si>
  <si>
    <t>2.66 Yrs</t>
  </si>
  <si>
    <t>13 Jul 2023</t>
  </si>
  <si>
    <t>&gt; 2 to 4 Years</t>
  </si>
  <si>
    <t>10-Sep-2023</t>
  </si>
  <si>
    <t>13-Jul-2025</t>
  </si>
  <si>
    <t>Open</t>
  </si>
  <si>
    <t>30-Jun-2025</t>
  </si>
  <si>
    <t>8809938962</t>
  </si>
  <si>
    <t>7857909013</t>
  </si>
  <si>
    <t>Vivek Sonwani/SF0066911</t>
  </si>
  <si>
    <t>As per loan card Lo-Rajan kumar/SF0066577 Collected EMI Rs.2800/- on 05-11-2024 but accounted in FIMO,Fraud founded.</t>
  </si>
  <si>
    <t>As per loan card Lo-Rajan kumar/SF0066577 Collected EMI Rs.2800/- on 15-11-2024 but accounted in FIMO,Fraud founded.</t>
  </si>
  <si>
    <t>CSS</t>
  </si>
  <si>
    <t>FN25-26-03859</t>
  </si>
  <si>
    <t>Rajan Kumar</t>
  </si>
  <si>
    <t>SF0066577</t>
  </si>
  <si>
    <t>Loan Officer</t>
  </si>
  <si>
    <t>As per the FRM team verified the field and observed that Loan Officer Rajan Kumar/SF0066577 had embezzle 2 Borrower’s EMI Amount Rs.5040/-not accounted in fimo and now Rs. 5040/- is pending for recovery from alleged employee.</t>
  </si>
  <si>
    <t>Telua  C26</t>
  </si>
  <si>
    <t>Telua  C26 NAVIN BASWARIYA1</t>
  </si>
  <si>
    <t>SSF4180127</t>
  </si>
  <si>
    <t>borrower and loan card not available during visit</t>
  </si>
  <si>
    <t>GAVALA DEVI</t>
  </si>
  <si>
    <t>SSF4183088</t>
  </si>
  <si>
    <t>RITA DEVI</t>
  </si>
  <si>
    <t>Telua  C29</t>
  </si>
  <si>
    <t>Telua  C29 Navin Jee Photography1</t>
  </si>
  <si>
    <t>SSF4892233</t>
  </si>
  <si>
    <t>LAKSHMINA DEVI</t>
  </si>
  <si>
    <t>700227</t>
  </si>
  <si>
    <t>rambha 700227 G2</t>
  </si>
  <si>
    <t>SSF4745796</t>
  </si>
  <si>
    <t>SC</t>
  </si>
  <si>
    <t>GANGIYA DEVI</t>
  </si>
  <si>
    <t>SSF5433334</t>
  </si>
  <si>
    <t>GENERAL</t>
  </si>
  <si>
    <t>Construction Activity</t>
  </si>
  <si>
    <t>SAFIDA KHAtUN</t>
  </si>
  <si>
    <t>Telua  C27</t>
  </si>
  <si>
    <t>Telua  C27 Telua Chandrama Devi Ward No 06 High School1</t>
  </si>
  <si>
    <t>SSF4591151</t>
  </si>
  <si>
    <t>SHOBHA DEVI</t>
  </si>
  <si>
    <t>SSF4591084</t>
  </si>
  <si>
    <t>URMILA DEVI</t>
  </si>
  <si>
    <t>SSF5433271</t>
  </si>
  <si>
    <t>SAHJAHAN KHATOON</t>
  </si>
  <si>
    <t>Telua  C28</t>
  </si>
  <si>
    <t>Telua  C28 Deepak Paswan Telua21</t>
  </si>
  <si>
    <t>SSF4967106</t>
  </si>
  <si>
    <t>ANITA DEVI</t>
  </si>
  <si>
    <t>Telua  C31</t>
  </si>
  <si>
    <t>Telua  C31 Telua Pokhra Chauk Sahni Tola1</t>
  </si>
  <si>
    <t>SSF5182441</t>
  </si>
  <si>
    <t>SHALYA KHATOON</t>
  </si>
  <si>
    <t>SBR0000006719132</t>
  </si>
  <si>
    <t>SAROJ KUMARI</t>
  </si>
  <si>
    <t>SSF4967223</t>
  </si>
  <si>
    <t>RAMWATI DEVI</t>
  </si>
  <si>
    <t>Telua  C30</t>
  </si>
  <si>
    <t>ARTI JI 2 C30 G3</t>
  </si>
  <si>
    <t>SSF5672251</t>
  </si>
  <si>
    <t>KANTI DEVI</t>
  </si>
  <si>
    <t>due to financial issue she not paid her EMI of current demand date.</t>
  </si>
  <si>
    <t>Loan card tallied.</t>
  </si>
  <si>
    <t>01-Sep-2024</t>
  </si>
  <si>
    <t>02</t>
  </si>
  <si>
    <t>2.64 Yrs</t>
  </si>
  <si>
    <t>22 Jul 2023</t>
  </si>
  <si>
    <t>02-Oct-2024</t>
  </si>
  <si>
    <t>23-May-2025</t>
  </si>
  <si>
    <t>01-Oct-2024</t>
  </si>
  <si>
    <t>2.63 Yrs</t>
  </si>
  <si>
    <t>25 Jul 2023</t>
  </si>
  <si>
    <t>02-Nov-2024</t>
  </si>
  <si>
    <t>20-Nov-2024</t>
  </si>
  <si>
    <t>2.28 Yrs</t>
  </si>
  <si>
    <t>28 Nov 2023</t>
  </si>
  <si>
    <t>02-Jan-2025</t>
  </si>
  <si>
    <t>16-Oct-2025</t>
  </si>
  <si>
    <t>10-Jul-2025</t>
  </si>
  <si>
    <t>GL-2</t>
  </si>
  <si>
    <t>2.37 Yrs</t>
  </si>
  <si>
    <t>27 Oct 2023</t>
  </si>
  <si>
    <t>05-Aug-2025</t>
  </si>
  <si>
    <t>05-Mar-2026</t>
  </si>
  <si>
    <t>12-Jul-2025</t>
  </si>
  <si>
    <t>2.11 Yrs</t>
  </si>
  <si>
    <t>31 Jan 2024</t>
  </si>
  <si>
    <t>02-Aug-2025</t>
  </si>
  <si>
    <t>02-Mar-2026</t>
  </si>
  <si>
    <t>18-Jul-2025</t>
  </si>
  <si>
    <t>2.46 Yrs</t>
  </si>
  <si>
    <t>25 Sep 2023</t>
  </si>
  <si>
    <t>07-Mar-2026</t>
  </si>
  <si>
    <t>24-Jul-2025</t>
  </si>
  <si>
    <t>23 Sep 2023</t>
  </si>
  <si>
    <t>06-Aug-2025</t>
  </si>
  <si>
    <t>02-Sep-2025</t>
  </si>
  <si>
    <t>03-Mar-2026</t>
  </si>
  <si>
    <t>27 Nov 2023</t>
  </si>
  <si>
    <t>05-Sep-2025</t>
  </si>
  <si>
    <t>09-Aug-2025</t>
  </si>
  <si>
    <t>2.20 Yrs</t>
  </si>
  <si>
    <t>28 Dec 2023</t>
  </si>
  <si>
    <t>27-Aug-2025</t>
  </si>
  <si>
    <t>GL-1</t>
  </si>
  <si>
    <t>0.53 Yrs</t>
  </si>
  <si>
    <t>27 Aug 2025</t>
  </si>
  <si>
    <t>&lt;= 2 Years</t>
  </si>
  <si>
    <t>05-Oct-2025</t>
  </si>
  <si>
    <t>05-Feb-2026</t>
  </si>
  <si>
    <t>26-Aug-2025</t>
  </si>
  <si>
    <t>13-Sep-2025</t>
  </si>
  <si>
    <t>08</t>
  </si>
  <si>
    <t>2.02 Yrs</t>
  </si>
  <si>
    <t>01 Mar 2024</t>
  </si>
  <si>
    <t>08-Oct-2025</t>
  </si>
  <si>
    <t>08-Feb-2026</t>
  </si>
  <si>
    <t>30-Sep-2025</t>
  </si>
  <si>
    <t>7261973490</t>
  </si>
  <si>
    <t>8809951509</t>
  </si>
  <si>
    <t>7481935700</t>
  </si>
  <si>
    <t>7255889484</t>
  </si>
  <si>
    <t>7050370181</t>
  </si>
  <si>
    <t>7320957804</t>
  </si>
  <si>
    <t>8171383133</t>
  </si>
  <si>
    <t>9760225369</t>
  </si>
  <si>
    <t>9507362624</t>
  </si>
  <si>
    <t>9392620806</t>
  </si>
  <si>
    <t>9304400155</t>
  </si>
  <si>
    <t>7764074423</t>
  </si>
  <si>
    <t>7781920040</t>
  </si>
  <si>
    <t>Terminated</t>
  </si>
  <si>
    <t>Baban kumar Ram/SF0064392</t>
  </si>
  <si>
    <t>Rakesh Kumar Singh/SF0007606</t>
  </si>
  <si>
    <t>Saket Nath Thakur/SF0062081</t>
  </si>
  <si>
    <t>Completed-Report Submitted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</si>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</sst>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BH3956</v>
      </c>
      <c r="D5" s="63" t="str">
        <f>IF('Physical Cash at Safe'!D28="Yes", 'Physical Cash at Safe'!B4, 'Borrower Wise Details'!C5)</f>
        <v>Nautan-2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Kesariya</v>
      </c>
      <c r="G5" s="61">
        <v>46083</v>
      </c>
      <c r="H5" s="107" t="s">
        <v>297</v>
      </c>
      <c r="I5" s="61">
        <v>46083</v>
      </c>
      <c r="J5" s="74" t="str">
        <f>IF('Physical Cash at Safe'!D28="Yes",'Physical Cash at Safe'!E28,IF('Borrower Wise Details'!D5&lt;&gt;"",'Borrower Wise Details'!D5,""))</f>
        <v>FN25-26-03859</v>
      </c>
      <c r="K5" s="81">
        <v>1</v>
      </c>
      <c r="L5" s="82">
        <v>2800</v>
      </c>
      <c r="M5" s="82">
        <v>0</v>
      </c>
      <c r="N5" s="82" t="s">
        <v>418</v>
      </c>
      <c r="O5" s="82" t="s">
        <v>419</v>
      </c>
      <c r="P5" s="82" t="s">
        <v>419</v>
      </c>
      <c r="Q5" s="82" t="s">
        <v>420</v>
      </c>
      <c r="R5" s="75" t="str">
        <f>IF('Physical Cash at Safe'!$D$28="Yes", 'Physical Cash at Safe'!$A$28, IF('Borrower Wise Details'!F5&lt;&gt;"", 'Borrower Wise Details'!F5, ""))</f>
        <v>Rajan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SF0066577</v>
      </c>
      <c r="U5" s="77" t="s">
        <v>417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421</v>
      </c>
      <c r="Z5" s="61">
        <v>46091</v>
      </c>
      <c r="AA5" s="61">
        <v>46092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5040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5040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46098</v>
      </c>
      <c r="AH5" s="70" t="s">
        <v>302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68" t="str">
        <f>IF(OR('Fraud Investigation Report'!R5="", 'Fraud Investigation Report'!R5=0), "", 'Fraud Investigation Report'!R5)</f>
        <v>Rajan Kumar</v>
      </c>
      <c r="E5" s="68" t="str">
        <f>IF(OR('Fraud Investigation Report'!T5="", 'Fraud Investigation Report'!T5=0), "", 'Fraud Investigation Report'!T5)</f>
        <v>SF0066577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FN25-26-03859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5040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5040</v>
      </c>
      <c r="Q5" s="49" t="s">
        <v>244</v>
      </c>
      <c r="R5" s="84" t="s">
        <v>422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218</v>
      </c>
      <c r="B34" s="38"/>
      <c r="C34" s="39" t="s">
        <v>219</v>
      </c>
      <c r="D34" s="133"/>
      <c r="E34" s="134"/>
    </row>
    <row r="35" spans="1:5" ht="27.6" x14ac:dyDescent="0.3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BH3956</v>
      </c>
      <c r="C5" s="119" t="str">
        <f>IF('Loan Outstanding Report'!$H$5="", "", 'Loan Outstanding Report'!$H$5)</f>
        <v>Nautan-2</v>
      </c>
      <c r="D5" s="41" t="s">
        <v>298</v>
      </c>
      <c r="E5" s="65">
        <v>46090</v>
      </c>
      <c r="F5" s="38" t="s">
        <v>299</v>
      </c>
      <c r="G5" s="49" t="s">
        <v>300</v>
      </c>
      <c r="H5" s="49" t="s">
        <v>301</v>
      </c>
      <c r="I5" s="120" t="s">
        <v>256</v>
      </c>
      <c r="J5" s="120" t="s">
        <v>259</v>
      </c>
      <c r="K5" s="120" t="s">
        <v>263</v>
      </c>
      <c r="L5" s="11">
        <v>350933144</v>
      </c>
      <c r="M5" s="65" t="s">
        <v>274</v>
      </c>
      <c r="N5" s="124">
        <v>52390</v>
      </c>
      <c r="O5" s="124">
        <v>2800</v>
      </c>
      <c r="P5" s="121" t="s">
        <v>139</v>
      </c>
      <c r="Q5" s="80">
        <v>45606</v>
      </c>
      <c r="R5" s="124">
        <v>2800</v>
      </c>
      <c r="S5" s="124">
        <v>0</v>
      </c>
      <c r="T5" s="124">
        <v>0</v>
      </c>
      <c r="U5" s="125">
        <f t="shared" ref="U5" si="0">IF(AND(ISBLANK(R5),ISBLANK(S5),ISBLANK(T5)),"",R5-(S5+T5))</f>
        <v>2800</v>
      </c>
      <c r="V5" s="117" t="s">
        <v>202</v>
      </c>
      <c r="W5" s="122" t="s">
        <v>295</v>
      </c>
    </row>
    <row r="6" spans="1:23" ht="25.05" customHeight="1" x14ac:dyDescent="0.3">
      <c r="A6" s="64">
        <v>2</v>
      </c>
      <c r="B6" s="60" t="str">
        <f>IF(J6&lt;&gt;"", $B$5, "")</f>
        <v>BH3956</v>
      </c>
      <c r="C6" s="119" t="str">
        <f>IF(J6&lt;&gt;"", $C$5, "")</f>
        <v>Nautan-2</v>
      </c>
      <c r="D6" s="41" t="str">
        <f>IF(J6&lt;&gt;"", $D$5, "")</f>
        <v>FN25-26-03859</v>
      </c>
      <c r="E6" s="65">
        <v>46091</v>
      </c>
      <c r="F6" s="38" t="str">
        <f>IF(J6&lt;&gt;"", $F$5, "")</f>
        <v>Rajan Kumar</v>
      </c>
      <c r="G6" s="49" t="str">
        <f>IF(J6&lt;&gt;"", $G$5, "")</f>
        <v>SF0066577</v>
      </c>
      <c r="H6" s="49" t="str">
        <f>IF(J6&lt;&gt;"", $H$5, "")</f>
        <v>Loan Officer</v>
      </c>
      <c r="I6" s="120" t="s">
        <v>267</v>
      </c>
      <c r="J6" s="120" t="s">
        <v>269</v>
      </c>
      <c r="K6" s="120" t="s">
        <v>273</v>
      </c>
      <c r="L6" s="11">
        <v>352140941</v>
      </c>
      <c r="M6" s="65" t="s">
        <v>282</v>
      </c>
      <c r="N6" s="124">
        <v>42000</v>
      </c>
      <c r="O6" s="124">
        <v>2240</v>
      </c>
      <c r="P6" s="121" t="s">
        <v>139</v>
      </c>
      <c r="Q6" s="80">
        <v>45611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296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F5" activePane="bottomRight" state="frozen"/>
      <selection pane="topRight" activeCell="Q1" sqref="Q1"/>
      <selection pane="bottomLeft" activeCell="A5" sqref="A5"/>
      <selection pane="bottomRight" activeCell="BH6" sqref="BH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21301</v>
      </c>
      <c r="J5" s="38" t="s">
        <v>253</v>
      </c>
      <c r="K5" s="84">
        <v>21301</v>
      </c>
      <c r="L5" s="84" t="s">
        <v>254</v>
      </c>
      <c r="M5" s="38" t="s">
        <v>255</v>
      </c>
      <c r="N5" s="84">
        <v>30862</v>
      </c>
      <c r="O5" s="84" t="s">
        <v>256</v>
      </c>
      <c r="P5" s="84">
        <v>47689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350933144</v>
      </c>
      <c r="Z5" s="38" t="s">
        <v>263</v>
      </c>
      <c r="AA5" s="108" t="s">
        <v>274</v>
      </c>
      <c r="AB5" s="84">
        <v>52390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3622</v>
      </c>
      <c r="AK5" s="84">
        <v>2800</v>
      </c>
      <c r="AL5" s="108" t="s">
        <v>281</v>
      </c>
      <c r="AM5" s="84">
        <v>44323.77</v>
      </c>
      <c r="AN5" s="112">
        <v>15406.32</v>
      </c>
      <c r="AO5" s="112">
        <v>59730.09</v>
      </c>
      <c r="AP5" s="112">
        <v>8066.23</v>
      </c>
      <c r="AQ5" s="112">
        <v>225.68</v>
      </c>
      <c r="AR5" s="112">
        <v>8291.91</v>
      </c>
      <c r="AS5" s="112">
        <v>8066.23</v>
      </c>
      <c r="AT5" s="112">
        <v>225.68</v>
      </c>
      <c r="AU5" s="112">
        <v>8291.91</v>
      </c>
      <c r="AV5" s="84">
        <v>35</v>
      </c>
      <c r="AW5" s="84"/>
      <c r="AX5" s="84"/>
      <c r="AY5" s="108"/>
      <c r="AZ5" s="84"/>
      <c r="BA5" s="84"/>
      <c r="BB5" s="84" t="s">
        <v>290</v>
      </c>
      <c r="BC5" s="84"/>
      <c r="BD5" s="108" t="s">
        <v>291</v>
      </c>
      <c r="BE5" s="84">
        <v>52390</v>
      </c>
      <c r="BF5" s="38" t="s">
        <v>259</v>
      </c>
      <c r="BG5" s="84" t="s">
        <v>292</v>
      </c>
      <c r="BH5" s="114" t="s">
        <v>294</v>
      </c>
      <c r="BI5" s="38" t="s">
        <v>110</v>
      </c>
      <c r="BJ5" s="85">
        <v>46090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2800</v>
      </c>
      <c r="BQ5" s="117" t="s">
        <v>202</v>
      </c>
      <c r="BR5" s="118" t="s">
        <v>295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21287</v>
      </c>
      <c r="J6" s="38" t="s">
        <v>264</v>
      </c>
      <c r="K6" s="84">
        <v>21287</v>
      </c>
      <c r="L6" s="84" t="s">
        <v>265</v>
      </c>
      <c r="M6" s="38" t="s">
        <v>266</v>
      </c>
      <c r="N6" s="84">
        <v>411386</v>
      </c>
      <c r="O6" s="84" t="s">
        <v>267</v>
      </c>
      <c r="P6" s="84">
        <v>633815</v>
      </c>
      <c r="Q6" s="38" t="s">
        <v>268</v>
      </c>
      <c r="R6" s="38" t="s">
        <v>258</v>
      </c>
      <c r="S6" s="84" t="s">
        <v>269</v>
      </c>
      <c r="T6" s="84" t="s">
        <v>269</v>
      </c>
      <c r="U6" s="84" t="s">
        <v>270</v>
      </c>
      <c r="V6" s="84" t="s">
        <v>271</v>
      </c>
      <c r="W6" s="84">
        <v>541</v>
      </c>
      <c r="X6" s="38" t="s">
        <v>272</v>
      </c>
      <c r="Y6" s="84">
        <v>352140941</v>
      </c>
      <c r="Z6" s="38" t="s">
        <v>273</v>
      </c>
      <c r="AA6" s="108" t="s">
        <v>282</v>
      </c>
      <c r="AB6" s="84">
        <v>42000</v>
      </c>
      <c r="AC6" s="108" t="s">
        <v>283</v>
      </c>
      <c r="AD6" s="84">
        <v>24</v>
      </c>
      <c r="AE6" s="84" t="s">
        <v>284</v>
      </c>
      <c r="AF6" s="84" t="s">
        <v>285</v>
      </c>
      <c r="AG6" s="108" t="s">
        <v>286</v>
      </c>
      <c r="AH6" s="84" t="s">
        <v>287</v>
      </c>
      <c r="AI6" s="108" t="s">
        <v>288</v>
      </c>
      <c r="AJ6" s="84">
        <v>2240</v>
      </c>
      <c r="AK6" s="84">
        <v>2240</v>
      </c>
      <c r="AL6" s="108" t="s">
        <v>289</v>
      </c>
      <c r="AM6" s="84">
        <v>34253.1</v>
      </c>
      <c r="AN6" s="112">
        <v>12786.9</v>
      </c>
      <c r="AO6" s="112">
        <v>47040</v>
      </c>
      <c r="AP6" s="112">
        <v>7746.9</v>
      </c>
      <c r="AQ6" s="112">
        <v>357.1</v>
      </c>
      <c r="AR6" s="112">
        <v>8104</v>
      </c>
      <c r="AS6" s="112">
        <v>7746.9</v>
      </c>
      <c r="AT6" s="112">
        <v>357.1</v>
      </c>
      <c r="AU6" s="112">
        <v>8104</v>
      </c>
      <c r="AV6" s="84">
        <v>30</v>
      </c>
      <c r="AW6" s="84"/>
      <c r="AX6" s="84"/>
      <c r="AY6" s="108"/>
      <c r="AZ6" s="84"/>
      <c r="BA6" s="84"/>
      <c r="BB6" s="84" t="s">
        <v>290</v>
      </c>
      <c r="BC6" s="84"/>
      <c r="BD6" s="108"/>
      <c r="BE6" s="84">
        <v>0</v>
      </c>
      <c r="BF6" s="38" t="s">
        <v>269</v>
      </c>
      <c r="BG6" s="84" t="s">
        <v>293</v>
      </c>
      <c r="BH6" s="114" t="s">
        <v>294</v>
      </c>
      <c r="BI6" s="38" t="s">
        <v>110</v>
      </c>
      <c r="BJ6" s="85">
        <v>46091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2240</v>
      </c>
      <c r="BQ6" s="117" t="s">
        <v>202</v>
      </c>
      <c r="BR6" s="118" t="s">
        <v>296</v>
      </c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180153</v>
      </c>
      <c r="J7" s="38" t="s">
        <v>253</v>
      </c>
      <c r="K7" s="84">
        <v>180153</v>
      </c>
      <c r="L7" s="84" t="s">
        <v>265</v>
      </c>
      <c r="M7" s="38" t="s">
        <v>266</v>
      </c>
      <c r="N7" s="84">
        <v>418870</v>
      </c>
      <c r="O7" s="84" t="s">
        <v>303</v>
      </c>
      <c r="P7" s="84">
        <v>644831</v>
      </c>
      <c r="Q7" s="38" t="s">
        <v>304</v>
      </c>
      <c r="R7" s="38" t="s">
        <v>258</v>
      </c>
      <c r="S7" s="84" t="s">
        <v>305</v>
      </c>
      <c r="T7" s="84" t="s">
        <v>305</v>
      </c>
      <c r="U7" s="84" t="s">
        <v>270</v>
      </c>
      <c r="V7" s="84" t="s">
        <v>261</v>
      </c>
      <c r="W7" s="84">
        <v>0</v>
      </c>
      <c r="X7" s="38" t="s">
        <v>272</v>
      </c>
      <c r="Y7" s="84">
        <v>358152944</v>
      </c>
      <c r="Z7" s="38" t="s">
        <v>307</v>
      </c>
      <c r="AA7" s="108" t="s">
        <v>349</v>
      </c>
      <c r="AB7" s="84">
        <v>31000</v>
      </c>
      <c r="AC7" s="108" t="s">
        <v>350</v>
      </c>
      <c r="AD7" s="84">
        <v>24</v>
      </c>
      <c r="AE7" s="84" t="s">
        <v>276</v>
      </c>
      <c r="AF7" s="84" t="s">
        <v>351</v>
      </c>
      <c r="AG7" s="108" t="s">
        <v>352</v>
      </c>
      <c r="AH7" s="84" t="s">
        <v>287</v>
      </c>
      <c r="AI7" s="108" t="s">
        <v>353</v>
      </c>
      <c r="AJ7" s="84">
        <v>1650</v>
      </c>
      <c r="AK7" s="84">
        <v>1650</v>
      </c>
      <c r="AL7" s="108" t="s">
        <v>354</v>
      </c>
      <c r="AM7" s="84">
        <v>7972.27</v>
      </c>
      <c r="AN7" s="112">
        <v>4507.7299999999996</v>
      </c>
      <c r="AO7" s="112">
        <v>12480</v>
      </c>
      <c r="AP7" s="112">
        <v>23027.73</v>
      </c>
      <c r="AQ7" s="112">
        <v>4131.2700000000004</v>
      </c>
      <c r="AR7" s="112">
        <v>27159</v>
      </c>
      <c r="AS7" s="112">
        <v>13775.47</v>
      </c>
      <c r="AT7" s="112">
        <v>3444.53</v>
      </c>
      <c r="AU7" s="112">
        <v>17220</v>
      </c>
      <c r="AV7" s="84">
        <v>18</v>
      </c>
      <c r="AW7" s="84"/>
      <c r="AX7" s="84"/>
      <c r="AY7" s="108"/>
      <c r="AZ7" s="84"/>
      <c r="BA7" s="84"/>
      <c r="BB7" s="84" t="s">
        <v>290</v>
      </c>
      <c r="BC7" s="84"/>
      <c r="BD7" s="108" t="s">
        <v>403</v>
      </c>
      <c r="BE7" s="84">
        <v>31000</v>
      </c>
      <c r="BF7" s="38" t="s">
        <v>305</v>
      </c>
      <c r="BG7" s="84" t="s">
        <v>404</v>
      </c>
      <c r="BH7" s="114" t="s">
        <v>294</v>
      </c>
      <c r="BI7" s="38" t="s">
        <v>110</v>
      </c>
      <c r="BJ7" s="85">
        <v>46090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306</v>
      </c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180153</v>
      </c>
      <c r="J8" s="38" t="s">
        <v>253</v>
      </c>
      <c r="K8" s="84">
        <v>180153</v>
      </c>
      <c r="L8" s="84" t="s">
        <v>265</v>
      </c>
      <c r="M8" s="38" t="s">
        <v>266</v>
      </c>
      <c r="N8" s="84">
        <v>418870</v>
      </c>
      <c r="O8" s="84" t="s">
        <v>303</v>
      </c>
      <c r="P8" s="84">
        <v>644831</v>
      </c>
      <c r="Q8" s="38" t="s">
        <v>304</v>
      </c>
      <c r="R8" s="38" t="s">
        <v>258</v>
      </c>
      <c r="S8" s="84" t="s">
        <v>308</v>
      </c>
      <c r="T8" s="84" t="s">
        <v>308</v>
      </c>
      <c r="U8" s="84" t="s">
        <v>270</v>
      </c>
      <c r="V8" s="84" t="s">
        <v>261</v>
      </c>
      <c r="W8" s="84">
        <v>0</v>
      </c>
      <c r="X8" s="38" t="s">
        <v>272</v>
      </c>
      <c r="Y8" s="84">
        <v>358572854</v>
      </c>
      <c r="Z8" s="38" t="s">
        <v>309</v>
      </c>
      <c r="AA8" s="108" t="s">
        <v>355</v>
      </c>
      <c r="AB8" s="84">
        <v>29000</v>
      </c>
      <c r="AC8" s="108" t="s">
        <v>350</v>
      </c>
      <c r="AD8" s="84">
        <v>12</v>
      </c>
      <c r="AE8" s="84" t="s">
        <v>276</v>
      </c>
      <c r="AF8" s="84" t="s">
        <v>356</v>
      </c>
      <c r="AG8" s="108" t="s">
        <v>357</v>
      </c>
      <c r="AH8" s="84" t="s">
        <v>287</v>
      </c>
      <c r="AI8" s="108" t="s">
        <v>358</v>
      </c>
      <c r="AJ8" s="84">
        <v>2750</v>
      </c>
      <c r="AK8" s="84">
        <v>2750</v>
      </c>
      <c r="AL8" s="108"/>
      <c r="AM8" s="84">
        <v>0</v>
      </c>
      <c r="AN8" s="112">
        <v>0</v>
      </c>
      <c r="AO8" s="112">
        <v>0</v>
      </c>
      <c r="AP8" s="112">
        <v>29000</v>
      </c>
      <c r="AQ8" s="112">
        <v>4062</v>
      </c>
      <c r="AR8" s="112">
        <v>33062</v>
      </c>
      <c r="AS8" s="112">
        <v>29000</v>
      </c>
      <c r="AT8" s="112">
        <v>4062</v>
      </c>
      <c r="AU8" s="112">
        <v>33062</v>
      </c>
      <c r="AV8" s="84">
        <v>17</v>
      </c>
      <c r="AW8" s="84"/>
      <c r="AX8" s="84"/>
      <c r="AY8" s="108"/>
      <c r="AZ8" s="84"/>
      <c r="BA8" s="84"/>
      <c r="BB8" s="84" t="s">
        <v>290</v>
      </c>
      <c r="BC8" s="84"/>
      <c r="BD8" s="108"/>
      <c r="BE8" s="84"/>
      <c r="BF8" s="38" t="s">
        <v>308</v>
      </c>
      <c r="BG8" s="84" t="s">
        <v>405</v>
      </c>
      <c r="BH8" s="114" t="s">
        <v>294</v>
      </c>
      <c r="BI8" s="38" t="s">
        <v>110</v>
      </c>
      <c r="BJ8" s="85">
        <v>46090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306</v>
      </c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180153</v>
      </c>
      <c r="J9" s="38" t="s">
        <v>253</v>
      </c>
      <c r="K9" s="84">
        <v>180153</v>
      </c>
      <c r="L9" s="84" t="s">
        <v>265</v>
      </c>
      <c r="M9" s="38" t="s">
        <v>266</v>
      </c>
      <c r="N9" s="84">
        <v>466171</v>
      </c>
      <c r="O9" s="84" t="s">
        <v>310</v>
      </c>
      <c r="P9" s="84">
        <v>719501</v>
      </c>
      <c r="Q9" s="38" t="s">
        <v>311</v>
      </c>
      <c r="R9" s="38" t="s">
        <v>258</v>
      </c>
      <c r="S9" s="84" t="s">
        <v>312</v>
      </c>
      <c r="T9" s="84" t="s">
        <v>312</v>
      </c>
      <c r="U9" s="84" t="s">
        <v>260</v>
      </c>
      <c r="V9" s="84" t="s">
        <v>261</v>
      </c>
      <c r="W9" s="84">
        <v>0</v>
      </c>
      <c r="X9" s="38" t="s">
        <v>272</v>
      </c>
      <c r="Y9" s="84">
        <v>358572966</v>
      </c>
      <c r="Z9" s="38" t="s">
        <v>313</v>
      </c>
      <c r="AA9" s="108" t="s">
        <v>359</v>
      </c>
      <c r="AB9" s="84">
        <v>35000</v>
      </c>
      <c r="AC9" s="108" t="s">
        <v>350</v>
      </c>
      <c r="AD9" s="84">
        <v>24</v>
      </c>
      <c r="AE9" s="84" t="s">
        <v>276</v>
      </c>
      <c r="AF9" s="84" t="s">
        <v>360</v>
      </c>
      <c r="AG9" s="108" t="s">
        <v>361</v>
      </c>
      <c r="AH9" s="84" t="s">
        <v>287</v>
      </c>
      <c r="AI9" s="108" t="s">
        <v>362</v>
      </c>
      <c r="AJ9" s="84">
        <v>1860</v>
      </c>
      <c r="AK9" s="84">
        <v>1860</v>
      </c>
      <c r="AL9" s="108" t="s">
        <v>363</v>
      </c>
      <c r="AM9" s="84">
        <v>12162.14</v>
      </c>
      <c r="AN9" s="112">
        <v>6437.86</v>
      </c>
      <c r="AO9" s="112">
        <v>18600</v>
      </c>
      <c r="AP9" s="112">
        <v>22837.86</v>
      </c>
      <c r="AQ9" s="112">
        <v>3761.14</v>
      </c>
      <c r="AR9" s="112">
        <v>26599</v>
      </c>
      <c r="AS9" s="112">
        <v>7246.24</v>
      </c>
      <c r="AT9" s="112">
        <v>2053.7600000000002</v>
      </c>
      <c r="AU9" s="112">
        <v>9300</v>
      </c>
      <c r="AV9" s="84">
        <v>15</v>
      </c>
      <c r="AW9" s="84"/>
      <c r="AX9" s="84"/>
      <c r="AY9" s="108"/>
      <c r="AZ9" s="84"/>
      <c r="BA9" s="84"/>
      <c r="BB9" s="84" t="s">
        <v>290</v>
      </c>
      <c r="BC9" s="84"/>
      <c r="BD9" s="108"/>
      <c r="BE9" s="84"/>
      <c r="BF9" s="38" t="s">
        <v>312</v>
      </c>
      <c r="BG9" s="84" t="s">
        <v>406</v>
      </c>
      <c r="BH9" s="114" t="s">
        <v>294</v>
      </c>
      <c r="BI9" s="38" t="s">
        <v>110</v>
      </c>
      <c r="BJ9" s="85">
        <v>46090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306</v>
      </c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21301</v>
      </c>
      <c r="J10" s="38" t="s">
        <v>253</v>
      </c>
      <c r="K10" s="84">
        <v>21301</v>
      </c>
      <c r="L10" s="84" t="s">
        <v>254</v>
      </c>
      <c r="M10" s="38" t="s">
        <v>255</v>
      </c>
      <c r="N10" s="84">
        <v>30943</v>
      </c>
      <c r="O10" s="84" t="s">
        <v>314</v>
      </c>
      <c r="P10" s="84">
        <v>593634</v>
      </c>
      <c r="Q10" s="38" t="s">
        <v>315</v>
      </c>
      <c r="R10" s="38" t="s">
        <v>258</v>
      </c>
      <c r="S10" s="84" t="s">
        <v>316</v>
      </c>
      <c r="T10" s="84" t="s">
        <v>316</v>
      </c>
      <c r="U10" s="84" t="s">
        <v>317</v>
      </c>
      <c r="V10" s="84" t="s">
        <v>261</v>
      </c>
      <c r="W10" s="84">
        <v>0</v>
      </c>
      <c r="X10" s="38" t="s">
        <v>272</v>
      </c>
      <c r="Y10" s="84">
        <v>359445435</v>
      </c>
      <c r="Z10" s="38" t="s">
        <v>318</v>
      </c>
      <c r="AA10" s="108" t="s">
        <v>364</v>
      </c>
      <c r="AB10" s="84">
        <v>65000</v>
      </c>
      <c r="AC10" s="108" t="s">
        <v>275</v>
      </c>
      <c r="AD10" s="84">
        <v>24</v>
      </c>
      <c r="AE10" s="84" t="s">
        <v>365</v>
      </c>
      <c r="AF10" s="84" t="s">
        <v>366</v>
      </c>
      <c r="AG10" s="108" t="s">
        <v>367</v>
      </c>
      <c r="AH10" s="84" t="s">
        <v>287</v>
      </c>
      <c r="AI10" s="108" t="s">
        <v>368</v>
      </c>
      <c r="AJ10" s="84">
        <v>3460</v>
      </c>
      <c r="AK10" s="84">
        <v>3460</v>
      </c>
      <c r="AL10" s="108" t="s">
        <v>369</v>
      </c>
      <c r="AM10" s="84">
        <v>18475.52</v>
      </c>
      <c r="AN10" s="112">
        <v>9204.48</v>
      </c>
      <c r="AO10" s="112">
        <v>27680</v>
      </c>
      <c r="AP10" s="112">
        <v>46524.480000000003</v>
      </c>
      <c r="AQ10" s="112">
        <v>8565.52</v>
      </c>
      <c r="AR10" s="112">
        <v>55090</v>
      </c>
      <c r="AS10" s="112">
        <v>0</v>
      </c>
      <c r="AT10" s="112">
        <v>0</v>
      </c>
      <c r="AU10" s="112">
        <v>0</v>
      </c>
      <c r="AV10" s="84">
        <v>8</v>
      </c>
      <c r="AW10" s="84"/>
      <c r="AX10" s="84"/>
      <c r="AY10" s="108"/>
      <c r="AZ10" s="84"/>
      <c r="BA10" s="84"/>
      <c r="BB10" s="84" t="s">
        <v>290</v>
      </c>
      <c r="BC10" s="84"/>
      <c r="BD10" s="108"/>
      <c r="BE10" s="84"/>
      <c r="BF10" s="38" t="s">
        <v>316</v>
      </c>
      <c r="BG10" s="84" t="s">
        <v>407</v>
      </c>
      <c r="BH10" s="114" t="s">
        <v>294</v>
      </c>
      <c r="BI10" s="38" t="s">
        <v>110</v>
      </c>
      <c r="BJ10" s="85">
        <v>46090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348</v>
      </c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180153</v>
      </c>
      <c r="J11" s="38" t="s">
        <v>253</v>
      </c>
      <c r="K11" s="84">
        <v>180153</v>
      </c>
      <c r="L11" s="84" t="s">
        <v>265</v>
      </c>
      <c r="M11" s="38" t="s">
        <v>266</v>
      </c>
      <c r="N11" s="84">
        <v>466171</v>
      </c>
      <c r="O11" s="84" t="s">
        <v>310</v>
      </c>
      <c r="P11" s="84">
        <v>719501</v>
      </c>
      <c r="Q11" s="38" t="s">
        <v>311</v>
      </c>
      <c r="R11" s="38" t="s">
        <v>258</v>
      </c>
      <c r="S11" s="84" t="s">
        <v>319</v>
      </c>
      <c r="T11" s="84" t="s">
        <v>319</v>
      </c>
      <c r="U11" s="84" t="s">
        <v>320</v>
      </c>
      <c r="V11" s="84" t="s">
        <v>271</v>
      </c>
      <c r="W11" s="84">
        <v>0</v>
      </c>
      <c r="X11" s="38" t="s">
        <v>321</v>
      </c>
      <c r="Y11" s="84">
        <v>359469846</v>
      </c>
      <c r="Z11" s="38" t="s">
        <v>322</v>
      </c>
      <c r="AA11" s="108" t="s">
        <v>370</v>
      </c>
      <c r="AB11" s="84">
        <v>65000</v>
      </c>
      <c r="AC11" s="108" t="s">
        <v>350</v>
      </c>
      <c r="AD11" s="84">
        <v>24</v>
      </c>
      <c r="AE11" s="84" t="s">
        <v>365</v>
      </c>
      <c r="AF11" s="84" t="s">
        <v>371</v>
      </c>
      <c r="AG11" s="108" t="s">
        <v>372</v>
      </c>
      <c r="AH11" s="84" t="s">
        <v>287</v>
      </c>
      <c r="AI11" s="108" t="s">
        <v>373</v>
      </c>
      <c r="AJ11" s="84">
        <v>3460</v>
      </c>
      <c r="AK11" s="84">
        <v>3460</v>
      </c>
      <c r="AL11" s="108" t="s">
        <v>374</v>
      </c>
      <c r="AM11" s="84">
        <v>18729.599999999999</v>
      </c>
      <c r="AN11" s="112">
        <v>8950.4</v>
      </c>
      <c r="AO11" s="112">
        <v>27680</v>
      </c>
      <c r="AP11" s="112">
        <v>46270.400000000001</v>
      </c>
      <c r="AQ11" s="112">
        <v>8467.6</v>
      </c>
      <c r="AR11" s="112">
        <v>54738</v>
      </c>
      <c r="AS11" s="112">
        <v>0</v>
      </c>
      <c r="AT11" s="112">
        <v>0</v>
      </c>
      <c r="AU11" s="112">
        <v>0</v>
      </c>
      <c r="AV11" s="84">
        <v>8</v>
      </c>
      <c r="AW11" s="84"/>
      <c r="AX11" s="84"/>
      <c r="AY11" s="108"/>
      <c r="AZ11" s="84"/>
      <c r="BA11" s="84"/>
      <c r="BB11" s="84" t="s">
        <v>290</v>
      </c>
      <c r="BC11" s="84"/>
      <c r="BD11" s="108"/>
      <c r="BE11" s="84"/>
      <c r="BF11" s="38" t="s">
        <v>319</v>
      </c>
      <c r="BG11" s="84" t="s">
        <v>408</v>
      </c>
      <c r="BH11" s="114" t="s">
        <v>294</v>
      </c>
      <c r="BI11" s="38" t="s">
        <v>110</v>
      </c>
      <c r="BJ11" s="85">
        <v>46090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348</v>
      </c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21297</v>
      </c>
      <c r="J12" s="38" t="s">
        <v>253</v>
      </c>
      <c r="K12" s="84">
        <v>21297</v>
      </c>
      <c r="L12" s="84" t="s">
        <v>265</v>
      </c>
      <c r="M12" s="38" t="s">
        <v>266</v>
      </c>
      <c r="N12" s="84">
        <v>437315</v>
      </c>
      <c r="O12" s="84" t="s">
        <v>323</v>
      </c>
      <c r="P12" s="84">
        <v>682056</v>
      </c>
      <c r="Q12" s="38" t="s">
        <v>324</v>
      </c>
      <c r="R12" s="38" t="s">
        <v>258</v>
      </c>
      <c r="S12" s="84" t="s">
        <v>325</v>
      </c>
      <c r="T12" s="84" t="s">
        <v>325</v>
      </c>
      <c r="U12" s="84" t="s">
        <v>260</v>
      </c>
      <c r="V12" s="84" t="s">
        <v>261</v>
      </c>
      <c r="W12" s="84">
        <v>0</v>
      </c>
      <c r="X12" s="38" t="s">
        <v>321</v>
      </c>
      <c r="Y12" s="84">
        <v>359495535</v>
      </c>
      <c r="Z12" s="38" t="s">
        <v>326</v>
      </c>
      <c r="AA12" s="108" t="s">
        <v>375</v>
      </c>
      <c r="AB12" s="84">
        <v>65000</v>
      </c>
      <c r="AC12" s="108" t="s">
        <v>275</v>
      </c>
      <c r="AD12" s="84">
        <v>24</v>
      </c>
      <c r="AE12" s="84" t="s">
        <v>365</v>
      </c>
      <c r="AF12" s="84" t="s">
        <v>376</v>
      </c>
      <c r="AG12" s="108" t="s">
        <v>377</v>
      </c>
      <c r="AH12" s="84" t="s">
        <v>287</v>
      </c>
      <c r="AI12" s="108" t="s">
        <v>368</v>
      </c>
      <c r="AJ12" s="84">
        <v>3460</v>
      </c>
      <c r="AK12" s="84">
        <v>3460</v>
      </c>
      <c r="AL12" s="108" t="s">
        <v>378</v>
      </c>
      <c r="AM12" s="84">
        <v>18882.04</v>
      </c>
      <c r="AN12" s="112">
        <v>8797.9599999999991</v>
      </c>
      <c r="AO12" s="112">
        <v>27680</v>
      </c>
      <c r="AP12" s="112">
        <v>46117.96</v>
      </c>
      <c r="AQ12" s="112">
        <v>8409.0400000000009</v>
      </c>
      <c r="AR12" s="112">
        <v>54527</v>
      </c>
      <c r="AS12" s="112">
        <v>0</v>
      </c>
      <c r="AT12" s="112">
        <v>0</v>
      </c>
      <c r="AU12" s="112">
        <v>0</v>
      </c>
      <c r="AV12" s="84">
        <v>8</v>
      </c>
      <c r="AW12" s="84"/>
      <c r="AX12" s="84"/>
      <c r="AY12" s="108"/>
      <c r="AZ12" s="84"/>
      <c r="BA12" s="84"/>
      <c r="BB12" s="84" t="s">
        <v>290</v>
      </c>
      <c r="BC12" s="84"/>
      <c r="BD12" s="108"/>
      <c r="BE12" s="84"/>
      <c r="BF12" s="38" t="s">
        <v>325</v>
      </c>
      <c r="BG12" s="84" t="s">
        <v>409</v>
      </c>
      <c r="BH12" s="114" t="s">
        <v>294</v>
      </c>
      <c r="BI12" s="38" t="s">
        <v>110</v>
      </c>
      <c r="BJ12" s="85">
        <v>46090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348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21297</v>
      </c>
      <c r="J13" s="38" t="s">
        <v>253</v>
      </c>
      <c r="K13" s="84">
        <v>21297</v>
      </c>
      <c r="L13" s="84" t="s">
        <v>265</v>
      </c>
      <c r="M13" s="38" t="s">
        <v>266</v>
      </c>
      <c r="N13" s="84">
        <v>437315</v>
      </c>
      <c r="O13" s="84" t="s">
        <v>323</v>
      </c>
      <c r="P13" s="84">
        <v>682056</v>
      </c>
      <c r="Q13" s="38" t="s">
        <v>324</v>
      </c>
      <c r="R13" s="38" t="s">
        <v>258</v>
      </c>
      <c r="S13" s="84" t="s">
        <v>327</v>
      </c>
      <c r="T13" s="84" t="s">
        <v>327</v>
      </c>
      <c r="U13" s="84" t="s">
        <v>260</v>
      </c>
      <c r="V13" s="84" t="s">
        <v>261</v>
      </c>
      <c r="W13" s="84">
        <v>0</v>
      </c>
      <c r="X13" s="38" t="s">
        <v>321</v>
      </c>
      <c r="Y13" s="84">
        <v>359513729</v>
      </c>
      <c r="Z13" s="38" t="s">
        <v>328</v>
      </c>
      <c r="AA13" s="108" t="s">
        <v>379</v>
      </c>
      <c r="AB13" s="84">
        <v>65000</v>
      </c>
      <c r="AC13" s="108" t="s">
        <v>275</v>
      </c>
      <c r="AD13" s="84">
        <v>24</v>
      </c>
      <c r="AE13" s="84" t="s">
        <v>365</v>
      </c>
      <c r="AF13" s="84" t="s">
        <v>376</v>
      </c>
      <c r="AG13" s="108" t="s">
        <v>380</v>
      </c>
      <c r="AH13" s="84" t="s">
        <v>287</v>
      </c>
      <c r="AI13" s="108" t="s">
        <v>368</v>
      </c>
      <c r="AJ13" s="84">
        <v>3460</v>
      </c>
      <c r="AK13" s="84">
        <v>3460</v>
      </c>
      <c r="AL13" s="108" t="s">
        <v>378</v>
      </c>
      <c r="AM13" s="84">
        <v>19186.93</v>
      </c>
      <c r="AN13" s="112">
        <v>8493.07</v>
      </c>
      <c r="AO13" s="112">
        <v>27680</v>
      </c>
      <c r="AP13" s="112">
        <v>45813.07</v>
      </c>
      <c r="AQ13" s="112">
        <v>8290.93</v>
      </c>
      <c r="AR13" s="112">
        <v>54104</v>
      </c>
      <c r="AS13" s="112">
        <v>0</v>
      </c>
      <c r="AT13" s="112">
        <v>0</v>
      </c>
      <c r="AU13" s="112">
        <v>0</v>
      </c>
      <c r="AV13" s="84">
        <v>8</v>
      </c>
      <c r="AW13" s="84"/>
      <c r="AX13" s="84"/>
      <c r="AY13" s="108"/>
      <c r="AZ13" s="84"/>
      <c r="BA13" s="84"/>
      <c r="BB13" s="84" t="s">
        <v>290</v>
      </c>
      <c r="BC13" s="84"/>
      <c r="BD13" s="108"/>
      <c r="BE13" s="84"/>
      <c r="BF13" s="38" t="s">
        <v>327</v>
      </c>
      <c r="BG13" s="84" t="s">
        <v>410</v>
      </c>
      <c r="BH13" s="114" t="s">
        <v>294</v>
      </c>
      <c r="BI13" s="38" t="s">
        <v>110</v>
      </c>
      <c r="BJ13" s="85">
        <v>46090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 t="s">
        <v>348</v>
      </c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180153</v>
      </c>
      <c r="J14" s="38" t="s">
        <v>253</v>
      </c>
      <c r="K14" s="84">
        <v>180153</v>
      </c>
      <c r="L14" s="84" t="s">
        <v>265</v>
      </c>
      <c r="M14" s="38" t="s">
        <v>266</v>
      </c>
      <c r="N14" s="84">
        <v>466171</v>
      </c>
      <c r="O14" s="84" t="s">
        <v>310</v>
      </c>
      <c r="P14" s="84">
        <v>719501</v>
      </c>
      <c r="Q14" s="38" t="s">
        <v>311</v>
      </c>
      <c r="R14" s="38" t="s">
        <v>258</v>
      </c>
      <c r="S14" s="84" t="s">
        <v>329</v>
      </c>
      <c r="T14" s="84" t="s">
        <v>329</v>
      </c>
      <c r="U14" s="84" t="s">
        <v>320</v>
      </c>
      <c r="V14" s="84" t="s">
        <v>271</v>
      </c>
      <c r="W14" s="84">
        <v>0</v>
      </c>
      <c r="X14" s="38" t="s">
        <v>321</v>
      </c>
      <c r="Y14" s="84">
        <v>359553703</v>
      </c>
      <c r="Z14" s="38" t="s">
        <v>330</v>
      </c>
      <c r="AA14" s="108" t="s">
        <v>381</v>
      </c>
      <c r="AB14" s="84">
        <v>65000</v>
      </c>
      <c r="AC14" s="108" t="s">
        <v>350</v>
      </c>
      <c r="AD14" s="84">
        <v>24</v>
      </c>
      <c r="AE14" s="84" t="s">
        <v>365</v>
      </c>
      <c r="AF14" s="84" t="s">
        <v>371</v>
      </c>
      <c r="AG14" s="108" t="s">
        <v>372</v>
      </c>
      <c r="AH14" s="84" t="s">
        <v>287</v>
      </c>
      <c r="AI14" s="108" t="s">
        <v>382</v>
      </c>
      <c r="AJ14" s="84">
        <v>3460</v>
      </c>
      <c r="AK14" s="84">
        <v>3460</v>
      </c>
      <c r="AL14" s="108" t="s">
        <v>383</v>
      </c>
      <c r="AM14" s="84">
        <v>16006.71</v>
      </c>
      <c r="AN14" s="112">
        <v>8213.2900000000009</v>
      </c>
      <c r="AO14" s="112">
        <v>24220</v>
      </c>
      <c r="AP14" s="112">
        <v>48993.29</v>
      </c>
      <c r="AQ14" s="112">
        <v>9586.7099999999991</v>
      </c>
      <c r="AR14" s="112">
        <v>58580</v>
      </c>
      <c r="AS14" s="112">
        <v>0</v>
      </c>
      <c r="AT14" s="112">
        <v>0</v>
      </c>
      <c r="AU14" s="112">
        <v>0</v>
      </c>
      <c r="AV14" s="84">
        <v>7</v>
      </c>
      <c r="AW14" s="84"/>
      <c r="AX14" s="84"/>
      <c r="AY14" s="108"/>
      <c r="AZ14" s="84"/>
      <c r="BA14" s="84"/>
      <c r="BB14" s="84" t="s">
        <v>290</v>
      </c>
      <c r="BC14" s="84"/>
      <c r="BD14" s="108"/>
      <c r="BE14" s="84"/>
      <c r="BF14" s="38" t="s">
        <v>329</v>
      </c>
      <c r="BG14" s="84" t="s">
        <v>411</v>
      </c>
      <c r="BH14" s="114" t="s">
        <v>294</v>
      </c>
      <c r="BI14" s="38" t="s">
        <v>110</v>
      </c>
      <c r="BJ14" s="85">
        <v>46090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348</v>
      </c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21297</v>
      </c>
      <c r="J15" s="38" t="s">
        <v>253</v>
      </c>
      <c r="K15" s="84">
        <v>21297</v>
      </c>
      <c r="L15" s="84" t="s">
        <v>265</v>
      </c>
      <c r="M15" s="38" t="s">
        <v>266</v>
      </c>
      <c r="N15" s="84">
        <v>462118</v>
      </c>
      <c r="O15" s="84" t="s">
        <v>331</v>
      </c>
      <c r="P15" s="84">
        <v>719502</v>
      </c>
      <c r="Q15" s="38" t="s">
        <v>332</v>
      </c>
      <c r="R15" s="38" t="s">
        <v>258</v>
      </c>
      <c r="S15" s="84" t="s">
        <v>333</v>
      </c>
      <c r="T15" s="84" t="s">
        <v>333</v>
      </c>
      <c r="U15" s="84" t="s">
        <v>260</v>
      </c>
      <c r="V15" s="84" t="s">
        <v>261</v>
      </c>
      <c r="W15" s="84">
        <v>0</v>
      </c>
      <c r="X15" s="38" t="s">
        <v>321</v>
      </c>
      <c r="Y15" s="84">
        <v>359558837</v>
      </c>
      <c r="Z15" s="38" t="s">
        <v>334</v>
      </c>
      <c r="AA15" s="108" t="s">
        <v>381</v>
      </c>
      <c r="AB15" s="84">
        <v>65000</v>
      </c>
      <c r="AC15" s="108" t="s">
        <v>275</v>
      </c>
      <c r="AD15" s="84">
        <v>24</v>
      </c>
      <c r="AE15" s="84" t="s">
        <v>365</v>
      </c>
      <c r="AF15" s="84" t="s">
        <v>360</v>
      </c>
      <c r="AG15" s="108" t="s">
        <v>384</v>
      </c>
      <c r="AH15" s="84" t="s">
        <v>287</v>
      </c>
      <c r="AI15" s="108" t="s">
        <v>385</v>
      </c>
      <c r="AJ15" s="84">
        <v>3460</v>
      </c>
      <c r="AK15" s="84">
        <v>3460</v>
      </c>
      <c r="AL15" s="108" t="s">
        <v>378</v>
      </c>
      <c r="AM15" s="84">
        <v>15857.4</v>
      </c>
      <c r="AN15" s="112">
        <v>8362.6</v>
      </c>
      <c r="AO15" s="112">
        <v>24220</v>
      </c>
      <c r="AP15" s="112">
        <v>49142.6</v>
      </c>
      <c r="AQ15" s="112">
        <v>9648.4</v>
      </c>
      <c r="AR15" s="112">
        <v>58791</v>
      </c>
      <c r="AS15" s="112">
        <v>0</v>
      </c>
      <c r="AT15" s="112">
        <v>0</v>
      </c>
      <c r="AU15" s="112">
        <v>0</v>
      </c>
      <c r="AV15" s="84">
        <v>7</v>
      </c>
      <c r="AW15" s="84"/>
      <c r="AX15" s="84"/>
      <c r="AY15" s="108"/>
      <c r="AZ15" s="84"/>
      <c r="BA15" s="84"/>
      <c r="BB15" s="84" t="s">
        <v>290</v>
      </c>
      <c r="BC15" s="84"/>
      <c r="BD15" s="108"/>
      <c r="BE15" s="84"/>
      <c r="BF15" s="38" t="s">
        <v>333</v>
      </c>
      <c r="BG15" s="84" t="s">
        <v>412</v>
      </c>
      <c r="BH15" s="114" t="s">
        <v>294</v>
      </c>
      <c r="BI15" s="38" t="s">
        <v>110</v>
      </c>
      <c r="BJ15" s="85">
        <v>46090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348</v>
      </c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180153</v>
      </c>
      <c r="J16" s="38" t="s">
        <v>253</v>
      </c>
      <c r="K16" s="84">
        <v>180153</v>
      </c>
      <c r="L16" s="84" t="s">
        <v>265</v>
      </c>
      <c r="M16" s="38" t="s">
        <v>266</v>
      </c>
      <c r="N16" s="84">
        <v>474056</v>
      </c>
      <c r="O16" s="84" t="s">
        <v>335</v>
      </c>
      <c r="P16" s="84">
        <v>737581</v>
      </c>
      <c r="Q16" s="38" t="s">
        <v>336</v>
      </c>
      <c r="R16" s="38" t="s">
        <v>258</v>
      </c>
      <c r="S16" s="84" t="s">
        <v>337</v>
      </c>
      <c r="T16" s="84" t="s">
        <v>337</v>
      </c>
      <c r="U16" s="84" t="s">
        <v>260</v>
      </c>
      <c r="V16" s="84" t="s">
        <v>271</v>
      </c>
      <c r="W16" s="84">
        <v>0</v>
      </c>
      <c r="X16" s="38" t="s">
        <v>272</v>
      </c>
      <c r="Y16" s="84">
        <v>359559113</v>
      </c>
      <c r="Z16" s="38" t="s">
        <v>338</v>
      </c>
      <c r="AA16" s="108" t="s">
        <v>386</v>
      </c>
      <c r="AB16" s="84">
        <v>65000</v>
      </c>
      <c r="AC16" s="108" t="s">
        <v>275</v>
      </c>
      <c r="AD16" s="84">
        <v>24</v>
      </c>
      <c r="AE16" s="84" t="s">
        <v>365</v>
      </c>
      <c r="AF16" s="84" t="s">
        <v>387</v>
      </c>
      <c r="AG16" s="108" t="s">
        <v>388</v>
      </c>
      <c r="AH16" s="84" t="s">
        <v>287</v>
      </c>
      <c r="AI16" s="108" t="s">
        <v>385</v>
      </c>
      <c r="AJ16" s="84">
        <v>3460</v>
      </c>
      <c r="AK16" s="84">
        <v>3460</v>
      </c>
      <c r="AL16" s="108" t="s">
        <v>378</v>
      </c>
      <c r="AM16" s="84">
        <v>16006.71</v>
      </c>
      <c r="AN16" s="112">
        <v>8213.2900000000009</v>
      </c>
      <c r="AO16" s="112">
        <v>24220</v>
      </c>
      <c r="AP16" s="112">
        <v>48993.29</v>
      </c>
      <c r="AQ16" s="112">
        <v>9586.7099999999991</v>
      </c>
      <c r="AR16" s="112">
        <v>58580</v>
      </c>
      <c r="AS16" s="112">
        <v>0</v>
      </c>
      <c r="AT16" s="112">
        <v>0</v>
      </c>
      <c r="AU16" s="112">
        <v>0</v>
      </c>
      <c r="AV16" s="84">
        <v>7</v>
      </c>
      <c r="AW16" s="84"/>
      <c r="AX16" s="84"/>
      <c r="AY16" s="108"/>
      <c r="AZ16" s="84"/>
      <c r="BA16" s="84"/>
      <c r="BB16" s="84" t="s">
        <v>290</v>
      </c>
      <c r="BC16" s="84"/>
      <c r="BD16" s="108"/>
      <c r="BE16" s="84"/>
      <c r="BF16" s="38" t="s">
        <v>337</v>
      </c>
      <c r="BG16" s="84" t="s">
        <v>413</v>
      </c>
      <c r="BH16" s="114" t="s">
        <v>294</v>
      </c>
      <c r="BI16" s="38" t="s">
        <v>110</v>
      </c>
      <c r="BJ16" s="85">
        <v>46090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348</v>
      </c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21297</v>
      </c>
      <c r="J17" s="38" t="s">
        <v>253</v>
      </c>
      <c r="K17" s="84">
        <v>21297</v>
      </c>
      <c r="L17" s="84" t="s">
        <v>265</v>
      </c>
      <c r="M17" s="38" t="s">
        <v>266</v>
      </c>
      <c r="N17" s="84">
        <v>462118</v>
      </c>
      <c r="O17" s="84" t="s">
        <v>331</v>
      </c>
      <c r="P17" s="84">
        <v>719502</v>
      </c>
      <c r="Q17" s="38" t="s">
        <v>332</v>
      </c>
      <c r="R17" s="38" t="s">
        <v>258</v>
      </c>
      <c r="S17" s="84" t="s">
        <v>339</v>
      </c>
      <c r="T17" s="84" t="s">
        <v>339</v>
      </c>
      <c r="U17" s="84" t="s">
        <v>270</v>
      </c>
      <c r="V17" s="84" t="s">
        <v>261</v>
      </c>
      <c r="W17" s="84">
        <v>0</v>
      </c>
      <c r="X17" s="38" t="s">
        <v>272</v>
      </c>
      <c r="Y17" s="84">
        <v>359615687</v>
      </c>
      <c r="Z17" s="38" t="s">
        <v>340</v>
      </c>
      <c r="AA17" s="108" t="s">
        <v>389</v>
      </c>
      <c r="AB17" s="84">
        <v>42000</v>
      </c>
      <c r="AC17" s="108" t="s">
        <v>275</v>
      </c>
      <c r="AD17" s="84">
        <v>24</v>
      </c>
      <c r="AE17" s="84" t="s">
        <v>390</v>
      </c>
      <c r="AF17" s="84" t="s">
        <v>391</v>
      </c>
      <c r="AG17" s="108" t="s">
        <v>392</v>
      </c>
      <c r="AH17" s="84" t="s">
        <v>393</v>
      </c>
      <c r="AI17" s="108" t="s">
        <v>394</v>
      </c>
      <c r="AJ17" s="84">
        <v>2240</v>
      </c>
      <c r="AK17" s="84">
        <v>2240</v>
      </c>
      <c r="AL17" s="108" t="s">
        <v>395</v>
      </c>
      <c r="AM17" s="84">
        <v>6857.33</v>
      </c>
      <c r="AN17" s="112">
        <v>4342.67</v>
      </c>
      <c r="AO17" s="112">
        <v>11200</v>
      </c>
      <c r="AP17" s="112">
        <v>35142.67</v>
      </c>
      <c r="AQ17" s="112">
        <v>7695.33</v>
      </c>
      <c r="AR17" s="112">
        <v>42838</v>
      </c>
      <c r="AS17" s="112">
        <v>1572.77</v>
      </c>
      <c r="AT17" s="112">
        <v>667.23</v>
      </c>
      <c r="AU17" s="112">
        <v>2240</v>
      </c>
      <c r="AV17" s="84">
        <v>6</v>
      </c>
      <c r="AW17" s="84"/>
      <c r="AX17" s="84"/>
      <c r="AY17" s="108"/>
      <c r="AZ17" s="84"/>
      <c r="BA17" s="84"/>
      <c r="BB17" s="84" t="s">
        <v>290</v>
      </c>
      <c r="BC17" s="84"/>
      <c r="BD17" s="108"/>
      <c r="BE17" s="84"/>
      <c r="BF17" s="38" t="s">
        <v>339</v>
      </c>
      <c r="BG17" s="84" t="s">
        <v>414</v>
      </c>
      <c r="BH17" s="114" t="s">
        <v>294</v>
      </c>
      <c r="BI17" s="38" t="s">
        <v>110</v>
      </c>
      <c r="BJ17" s="85">
        <v>46090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347</v>
      </c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21297</v>
      </c>
      <c r="J18" s="38" t="s">
        <v>253</v>
      </c>
      <c r="K18" s="84">
        <v>21297</v>
      </c>
      <c r="L18" s="84" t="s">
        <v>265</v>
      </c>
      <c r="M18" s="38" t="s">
        <v>266</v>
      </c>
      <c r="N18" s="84">
        <v>462118</v>
      </c>
      <c r="O18" s="84" t="s">
        <v>331</v>
      </c>
      <c r="P18" s="84">
        <v>719502</v>
      </c>
      <c r="Q18" s="38" t="s">
        <v>332</v>
      </c>
      <c r="R18" s="38" t="s">
        <v>258</v>
      </c>
      <c r="S18" s="84" t="s">
        <v>341</v>
      </c>
      <c r="T18" s="84" t="s">
        <v>341</v>
      </c>
      <c r="U18" s="84" t="s">
        <v>260</v>
      </c>
      <c r="V18" s="84" t="s">
        <v>261</v>
      </c>
      <c r="W18" s="84">
        <v>0</v>
      </c>
      <c r="X18" s="38" t="s">
        <v>272</v>
      </c>
      <c r="Y18" s="84">
        <v>359625683</v>
      </c>
      <c r="Z18" s="38" t="s">
        <v>342</v>
      </c>
      <c r="AA18" s="108" t="s">
        <v>396</v>
      </c>
      <c r="AB18" s="84">
        <v>50000</v>
      </c>
      <c r="AC18" s="108" t="s">
        <v>275</v>
      </c>
      <c r="AD18" s="84">
        <v>24</v>
      </c>
      <c r="AE18" s="84" t="s">
        <v>365</v>
      </c>
      <c r="AF18" s="84" t="s">
        <v>360</v>
      </c>
      <c r="AG18" s="108" t="s">
        <v>384</v>
      </c>
      <c r="AH18" s="84" t="s">
        <v>287</v>
      </c>
      <c r="AI18" s="108" t="s">
        <v>394</v>
      </c>
      <c r="AJ18" s="84">
        <v>2660</v>
      </c>
      <c r="AK18" s="84">
        <v>2660</v>
      </c>
      <c r="AL18" s="108" t="s">
        <v>395</v>
      </c>
      <c r="AM18" s="84">
        <v>8091.92</v>
      </c>
      <c r="AN18" s="112">
        <v>5208.08</v>
      </c>
      <c r="AO18" s="112">
        <v>13300</v>
      </c>
      <c r="AP18" s="112">
        <v>41908.080000000002</v>
      </c>
      <c r="AQ18" s="112">
        <v>9221.92</v>
      </c>
      <c r="AR18" s="112">
        <v>51130</v>
      </c>
      <c r="AS18" s="112">
        <v>1864.32</v>
      </c>
      <c r="AT18" s="112">
        <v>795.68</v>
      </c>
      <c r="AU18" s="112">
        <v>2660</v>
      </c>
      <c r="AV18" s="84">
        <v>6</v>
      </c>
      <c r="AW18" s="84"/>
      <c r="AX18" s="84"/>
      <c r="AY18" s="108"/>
      <c r="AZ18" s="84"/>
      <c r="BA18" s="84"/>
      <c r="BB18" s="84" t="s">
        <v>290</v>
      </c>
      <c r="BC18" s="84"/>
      <c r="BD18" s="108"/>
      <c r="BE18" s="84"/>
      <c r="BF18" s="38" t="s">
        <v>341</v>
      </c>
      <c r="BG18" s="84" t="s">
        <v>415</v>
      </c>
      <c r="BH18" s="114" t="s">
        <v>294</v>
      </c>
      <c r="BI18" s="38" t="s">
        <v>110</v>
      </c>
      <c r="BJ18" s="85">
        <v>46090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347</v>
      </c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180153</v>
      </c>
      <c r="J19" s="38" t="s">
        <v>253</v>
      </c>
      <c r="K19" s="84">
        <v>180153</v>
      </c>
      <c r="L19" s="84" t="s">
        <v>265</v>
      </c>
      <c r="M19" s="38" t="s">
        <v>266</v>
      </c>
      <c r="N19" s="84">
        <v>468255</v>
      </c>
      <c r="O19" s="84" t="s">
        <v>343</v>
      </c>
      <c r="P19" s="84">
        <v>784681</v>
      </c>
      <c r="Q19" s="38" t="s">
        <v>344</v>
      </c>
      <c r="R19" s="38" t="s">
        <v>258</v>
      </c>
      <c r="S19" s="84" t="s">
        <v>345</v>
      </c>
      <c r="T19" s="84" t="s">
        <v>345</v>
      </c>
      <c r="U19" s="84" t="s">
        <v>260</v>
      </c>
      <c r="V19" s="84" t="s">
        <v>261</v>
      </c>
      <c r="W19" s="84">
        <v>0</v>
      </c>
      <c r="X19" s="38" t="s">
        <v>272</v>
      </c>
      <c r="Y19" s="84">
        <v>359694527</v>
      </c>
      <c r="Z19" s="38" t="s">
        <v>346</v>
      </c>
      <c r="AA19" s="108" t="s">
        <v>397</v>
      </c>
      <c r="AB19" s="84">
        <v>75000</v>
      </c>
      <c r="AC19" s="108" t="s">
        <v>398</v>
      </c>
      <c r="AD19" s="84">
        <v>24</v>
      </c>
      <c r="AE19" s="84" t="s">
        <v>365</v>
      </c>
      <c r="AF19" s="84" t="s">
        <v>399</v>
      </c>
      <c r="AG19" s="108" t="s">
        <v>400</v>
      </c>
      <c r="AH19" s="84" t="s">
        <v>287</v>
      </c>
      <c r="AI19" s="108" t="s">
        <v>401</v>
      </c>
      <c r="AJ19" s="84">
        <v>3990</v>
      </c>
      <c r="AK19" s="84">
        <v>3990</v>
      </c>
      <c r="AL19" s="108" t="s">
        <v>402</v>
      </c>
      <c r="AM19" s="84">
        <v>12966.37</v>
      </c>
      <c r="AN19" s="112">
        <v>6983.63</v>
      </c>
      <c r="AO19" s="112">
        <v>19950</v>
      </c>
      <c r="AP19" s="112">
        <v>62033.63</v>
      </c>
      <c r="AQ19" s="112">
        <v>13440.37</v>
      </c>
      <c r="AR19" s="112">
        <v>75474</v>
      </c>
      <c r="AS19" s="112">
        <v>2812.21</v>
      </c>
      <c r="AT19" s="112">
        <v>1177.79</v>
      </c>
      <c r="AU19" s="112">
        <v>3990</v>
      </c>
      <c r="AV19" s="84">
        <v>6</v>
      </c>
      <c r="AW19" s="84"/>
      <c r="AX19" s="84"/>
      <c r="AY19" s="108"/>
      <c r="AZ19" s="84"/>
      <c r="BA19" s="84"/>
      <c r="BB19" s="84" t="s">
        <v>290</v>
      </c>
      <c r="BC19" s="84"/>
      <c r="BD19" s="108"/>
      <c r="BE19" s="84"/>
      <c r="BF19" s="38" t="s">
        <v>345</v>
      </c>
      <c r="BG19" s="84" t="s">
        <v>416</v>
      </c>
      <c r="BH19" s="114" t="s">
        <v>294</v>
      </c>
      <c r="BI19" s="38" t="s">
        <v>110</v>
      </c>
      <c r="BJ19" s="85">
        <v>46090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347</v>
      </c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2026-03-17T06:55:09Z</dcterms:modified>
</cp:coreProperties>
</file>