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3-04-2026\FN25-26-03879\"/>
    </mc:Choice>
  </mc:AlternateContent>
  <xr:revisionPtr revIDLastSave="0" documentId="13_ncr:1_{AC98BC70-E2D1-4F26-BD01-B47392E294B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<sst xmlns="http://schemas.openxmlformats.org/spreadsheetml/2006/main" count="993" uniqueCount="414">
  <si>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</si>
  <si>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</si>
  <si>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</si>
  <si>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</si>
  <si>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</si>
  <si>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</si>
  <si>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</si>
  <si>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</si>
  <si>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</si>
  <si>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</si>
  <si>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</si>
  <si>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</si>
  <si>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</si>
  <si>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</si>
  <si>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</si>
  <si>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</si>
  <si>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</si>
  <si>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</si>
  <si>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</si>
  <si>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</si>
  <si>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</si>
  <si>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</si>
  <si>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</si>
  <si>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</si>
  <si>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</si>
  <si>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</si>
  <si>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</si>
  <si>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</si>
  <si>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</si>
  <si>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</si>
  <si>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</si>
  <si>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</si>
  <si>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</si>
  <si>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</si>
  <si>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</si>
  <si>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</si>
  <si>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</si>
  <si>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</si>
  <si>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</si>
  <si>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</si>
  <si>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</si>
  <si>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</si>
  <si>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</si>
  <si>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</si>
  <si>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</si>
  <si>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</si>
  <si>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</si>
  <si>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</si>
  <si>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</si>
  <si>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</si>
  <si>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</si>
  <si>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</si>
  <si>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</si>
  <si>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</si>
  <si>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</si>
  <si>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</si>
  <si>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</si>
  <si>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</si>
  <si>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</si>
  <si>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</si>
  <si>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</si>
  <si>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</si>
  <si>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</si>
  <si>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</si>
  <si>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</si>
  <si>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</si>
  <si>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</si>
  <si>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</si>
  <si>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</si>
  <si>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</si>
  <si>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</si>
  <si>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</si>
  <si>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</si>
  <si>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</si>
  <si>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</si>
  <si>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</si>
  <si>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</si>
  <si>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</si>
  <si>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</si>
  <si>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</si>
  <si>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</si>
  <si>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</si>
  <si>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</si>
  <si>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</si>
  <si>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</si>
  <si>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</si>
  <si>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</si>
  <si>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</si>
  <si>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</si>
  <si>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</si>
  <si>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</si>
  <si>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</si>
  <si>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</si>
  <si>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</si>
  <si>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</si>
  <si>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</si>
  <si>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</si>
  <si>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</si>
  <si>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</si>
  <si>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</si>
  <si>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</si>
  <si>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</si>
  <si>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</si>
  <si>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</si>
  <si>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</si>
  <si>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</si>
  <si>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</si>
  <si>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</si>
  <si>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</si>
  <si>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</si>
  <si>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</si>
  <si>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</si>
  <si>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</si>
  <si>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</si>
  <si>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</si>
  <si>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</si>
  <si>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</si>
  <si>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</si>
  <si>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</si>
  <si>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</si>
  <si>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</si>
  <si>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</si>
  <si>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</si>
  <si>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</si>
  <si>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</si>
  <si>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</si>
  <si>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</si>
  <si>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</si>
  <si>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</si>
  <si>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</si>
  <si>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</si>
  <si>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</si>
  <si>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</si>
  <si>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</si>
  <si>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</si>
  <si>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</si>
  <si>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</si>
  <si>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</si>
  <si>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</si>
  <si>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</si>
  <si>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</si>
  <si>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</si>
  <si>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</si>
  <si>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</si>
  <si>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</si>
  <si>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</si>
  <si>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</si>
  <si>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</si>
  <si>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</si>
  <si>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</si>
  <si>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</si>
  <si>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</si>
  <si>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</si>
  <si>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</si>
  <si>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</si>
  <si>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</si>
  <si>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</si>
  <si>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</si>
  <si>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</si>
  <si>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</si>
  <si>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</si>
  <si>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</si>
  <si>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</si>
  <si>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</si>
  <si>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</si>
  <si>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</si>
  <si>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</si>
  <si>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</si>
  <si>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</si>
  <si>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</si>
  <si>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</si>
  <si>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</si>
  <si>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</si>
  <si>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</si>
  <si>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</si>
  <si>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</si>
  <si>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</si>
  <si>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</si>
  <si>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</si>
  <si>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</si>
  <si>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</si>
  <si>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</si>
  <si>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</si>
  <si>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</si>
  <si>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</si>
  <si>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</si>
  <si>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</si>
  <si>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</si>
  <si>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</si>
  <si>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</si>
  <si>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</si>
  <si>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</si>
  <si>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</si>
  <si>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</si>
  <si>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</si>
  <si>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</si>
  <si>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</si>
  <si>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</si>
  <si>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</si>
  <si>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</si>
  <si>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</si>
  <si>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</si>
  <si>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</si>
  <si>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</si>
  <si>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</si>
  <si>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</si>
  <si>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</si>
  <si>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</si>
  <si>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</si>
  <si>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</si>
  <si>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</si>
  <si>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</si>
  <si>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</si>
  <si>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</si>
  <si>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</si>
  <si>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</si>
  <si>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</si>
  <si>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</si>
  <si>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</si>
  <si>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</si>
  <si>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</si>
  <si>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</si>
  <si>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</si>
  <si>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</si>
  <si>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</si>
  <si>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</si>
  <si>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</si>
  <si>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</si>
  <si>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</si>
  <si>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</si>
  <si>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</si>
  <si>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</si>
  <si>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</si>
  <si>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</si>
  <si>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</si>
  <si>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</si>
  <si>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</si>
  <si>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</si>
  <si>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</si>
  <si>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</si>
  <si>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</si>
  <si>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</si>
  <si>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</si>
  <si>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</si>
  <si>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</si>
  <si>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</si>
  <si>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</si>
  <si>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</si>
  <si>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</si>
  <si>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</si>
  <si>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Jharkhand</t>
  </si>
  <si>
    <t>Ranchi</t>
  </si>
  <si>
    <t>Hazaribagh</t>
  </si>
  <si>
    <t>JH2921</t>
  </si>
  <si>
    <t>Tandwa</t>
  </si>
  <si>
    <t>Jamira</t>
  </si>
  <si>
    <t>SF0072636</t>
  </si>
  <si>
    <t>Deepak Kumar</t>
  </si>
  <si>
    <t>552870 C1</t>
  </si>
  <si>
    <t>552870 C1 Indian1</t>
  </si>
  <si>
    <t>Chetana</t>
  </si>
  <si>
    <t>SSF4989161</t>
  </si>
  <si>
    <t>ST</t>
  </si>
  <si>
    <t>HINDU</t>
  </si>
  <si>
    <t>Broom Sticks Business</t>
  </si>
  <si>
    <t>khadhaiya</t>
  </si>
  <si>
    <t>708616</t>
  </si>
  <si>
    <t>Shyam</t>
  </si>
  <si>
    <t>SSF5330439</t>
  </si>
  <si>
    <t>EBC</t>
  </si>
  <si>
    <t>Towel Business</t>
  </si>
  <si>
    <t>SID951376005004</t>
  </si>
  <si>
    <t>OBC</t>
  </si>
  <si>
    <t>Agriculture &amp; Farming</t>
  </si>
  <si>
    <t>SSF5919582</t>
  </si>
  <si>
    <t>Stone Cutting Services</t>
  </si>
  <si>
    <t>SID951376004980</t>
  </si>
  <si>
    <t>SC</t>
  </si>
  <si>
    <t>Unnati</t>
  </si>
  <si>
    <t>SSF2591944</t>
  </si>
  <si>
    <t>SID951376004991</t>
  </si>
  <si>
    <t>Keredari</t>
  </si>
  <si>
    <t>695371 C1 Keredari Choke1</t>
  </si>
  <si>
    <t>SSF3110691</t>
  </si>
  <si>
    <t>MUSLIM</t>
  </si>
  <si>
    <t>Barber Shop</t>
  </si>
  <si>
    <t>SSF3373338</t>
  </si>
  <si>
    <t>Band Business</t>
  </si>
  <si>
    <t>SSF6528302</t>
  </si>
  <si>
    <t>Tarpaulin Sheet Business</t>
  </si>
  <si>
    <t>SSF4989133</t>
  </si>
  <si>
    <t>Chicken/Mutton Shop</t>
  </si>
  <si>
    <t>SSF2734873</t>
  </si>
  <si>
    <t>SSF5503280</t>
  </si>
  <si>
    <t>SJH0000006770491</t>
  </si>
  <si>
    <t>SJH0000006770503</t>
  </si>
  <si>
    <t>TETRI DEVI</t>
  </si>
  <si>
    <t>30-Nov-2023</t>
  </si>
  <si>
    <t>Mon</t>
  </si>
  <si>
    <t>1</t>
  </si>
  <si>
    <t>2.34 Yrs</t>
  </si>
  <si>
    <t>30 Nov 2023</t>
  </si>
  <si>
    <t>&gt; 2 to 4 Years</t>
  </si>
  <si>
    <t>01-Jan-2024</t>
  </si>
  <si>
    <t>22-Oct-2025</t>
  </si>
  <si>
    <t>CHINTA DEVI</t>
  </si>
  <si>
    <t>17-Jan-2024</t>
  </si>
  <si>
    <t>Fri</t>
  </si>
  <si>
    <t>2.21 Yrs</t>
  </si>
  <si>
    <t>17 Jan 2024</t>
  </si>
  <si>
    <t>01-Mar-2024</t>
  </si>
  <si>
    <t>24-Jan-2026</t>
  </si>
  <si>
    <t>CHANCHALA DEVI</t>
  </si>
  <si>
    <t>16-Apr-2024</t>
  </si>
  <si>
    <t>3</t>
  </si>
  <si>
    <t>5.35 Yrs</t>
  </si>
  <si>
    <t>27 Nov 2020</t>
  </si>
  <si>
    <t>&gt; 4 to 6 Years</t>
  </si>
  <si>
    <t>07-Jun-2024</t>
  </si>
  <si>
    <t>06-Mar-2026</t>
  </si>
  <si>
    <t>DHANI DEVI</t>
  </si>
  <si>
    <t>06-May-2024</t>
  </si>
  <si>
    <t>1.90 Yrs</t>
  </si>
  <si>
    <t>06 May 2024</t>
  </si>
  <si>
    <t>&lt;= 2 Years</t>
  </si>
  <si>
    <t>03-Jun-2024</t>
  </si>
  <si>
    <t>02-Mar-2026</t>
  </si>
  <si>
    <t>RINA DEVI</t>
  </si>
  <si>
    <t>23-May-2024</t>
  </si>
  <si>
    <t>GL-3</t>
  </si>
  <si>
    <t>5.32 Yrs</t>
  </si>
  <si>
    <t>05-Jul-2024</t>
  </si>
  <si>
    <t>01-Jun-2024</t>
  </si>
  <si>
    <t>IL-1</t>
  </si>
  <si>
    <t>01-Jul-2024</t>
  </si>
  <si>
    <t>28-Nov-2025</t>
  </si>
  <si>
    <t>RIKO DEVI</t>
  </si>
  <si>
    <t>04-Jun-2024</t>
  </si>
  <si>
    <t>GL-2</t>
  </si>
  <si>
    <t>3.81 Yrs</t>
  </si>
  <si>
    <t>12 Jun 2022</t>
  </si>
  <si>
    <t>GANITA KUMARI</t>
  </si>
  <si>
    <t>02-Jul-2024</t>
  </si>
  <si>
    <t>02-Aug-2024</t>
  </si>
  <si>
    <t>08-Mar-2026</t>
  </si>
  <si>
    <t>NUSART KHATUN</t>
  </si>
  <si>
    <t>06-Aug-2024</t>
  </si>
  <si>
    <t>Tue</t>
  </si>
  <si>
    <t>3.26 Yrs</t>
  </si>
  <si>
    <t>29 Dec 2022</t>
  </si>
  <si>
    <t>10-Sep-2024</t>
  </si>
  <si>
    <t>10-Mar-2026</t>
  </si>
  <si>
    <t>SAJIDA KHATUN</t>
  </si>
  <si>
    <t>02-Oct-2024</t>
  </si>
  <si>
    <t>2</t>
  </si>
  <si>
    <t>3.13 Yrs</t>
  </si>
  <si>
    <t>15 Feb 2023</t>
  </si>
  <si>
    <t>12-Nov-2024</t>
  </si>
  <si>
    <t>13-Mar-2026</t>
  </si>
  <si>
    <t>RATNI DEVI</t>
  </si>
  <si>
    <t>GL-1</t>
  </si>
  <si>
    <t>1.50 Yrs</t>
  </si>
  <si>
    <t>02 Oct 2024</t>
  </si>
  <si>
    <t>01-Nov-2024</t>
  </si>
  <si>
    <t>TILA KUMARI</t>
  </si>
  <si>
    <t>08-Jul-2025</t>
  </si>
  <si>
    <t>1.99 Yrs</t>
  </si>
  <si>
    <t>04-Aug-2025</t>
  </si>
  <si>
    <t>SUNITA DEVI</t>
  </si>
  <si>
    <t>25-Aug-2025</t>
  </si>
  <si>
    <t>3.57 Yrs</t>
  </si>
  <si>
    <t>07 Sep 2022</t>
  </si>
  <si>
    <t>03-Oct-2025</t>
  </si>
  <si>
    <t>URMILA DEVI</t>
  </si>
  <si>
    <t>10-Sep-2025</t>
  </si>
  <si>
    <t>2.14 Yrs</t>
  </si>
  <si>
    <t>09 Feb 2024</t>
  </si>
  <si>
    <t>14-Oct-2025</t>
  </si>
  <si>
    <t>SAMIRA AZAMI</t>
  </si>
  <si>
    <t>13-Nov-2025</t>
  </si>
  <si>
    <t>0.38 Yrs</t>
  </si>
  <si>
    <t>13 Nov 2025</t>
  </si>
  <si>
    <t>09-Dec-2025</t>
  </si>
  <si>
    <t>PARINA KHATUN</t>
  </si>
  <si>
    <t>11-Mar-2026</t>
  </si>
  <si>
    <t>Open</t>
  </si>
  <si>
    <t>FN25-26-03879</t>
  </si>
  <si>
    <t>Md Kamaaluddin/SF0032307</t>
  </si>
  <si>
    <t>Garri Kalan</t>
  </si>
  <si>
    <t>SF0099964</t>
  </si>
  <si>
    <t>Amarjit Kumar</t>
  </si>
  <si>
    <t>Garri Kalan C10</t>
  </si>
  <si>
    <t>Garri Kalan C10 Usha1</t>
  </si>
  <si>
    <t>SSF4568135</t>
  </si>
  <si>
    <t>RAJNI KUMARI</t>
  </si>
  <si>
    <t>06</t>
  </si>
  <si>
    <t>2.47 Yrs</t>
  </si>
  <si>
    <t>21 Sep 2023</t>
  </si>
  <si>
    <t>06-Dec-2025</t>
  </si>
  <si>
    <t>06-Jan-2026</t>
  </si>
  <si>
    <t>As per digital payment Screen shot BQM-Dayanidhi KumarChoubey/SF0063537 pre-close amount collected of Rs. 72019/- for the loan ID:- 359814501  on dated 28-12-2025 but only one installment saved in FIMO of Rs. 3900 on dated 28-12-2025 and rest amount of Rs. 68119 kept in his pocket and on dated 01 jan 2026 he was died.</t>
  </si>
  <si>
    <t>Borrower Migrated, so unable to meet her.</t>
  </si>
  <si>
    <t>Loan card tallied with LMS and no deviation observed</t>
  </si>
  <si>
    <t>SF0063537</t>
  </si>
  <si>
    <t>BQM</t>
  </si>
  <si>
    <t>359814501</t>
  </si>
  <si>
    <t>FIR Not Filled</t>
  </si>
  <si>
    <t>Business</t>
  </si>
  <si>
    <t>Awadh Kishor Nayak</t>
  </si>
  <si>
    <t>Sumit Kumar Bundela</t>
  </si>
  <si>
    <t>Absconding</t>
  </si>
  <si>
    <t>Completed-Report Submitted</t>
  </si>
  <si>
    <t>It was observed that as per digital payment Screen shot BQM-Dayanidhi Kumar Choubey/SF0063537 pre-close amount collected of Rs. 72019/- for the loan ID:- 359814501  on dated 28-12-2025 but only one installment saved in FIMO of Rs. 3900 on dated 28-12-2025 and rest amount of Rs. 68119 kept in his pocket and on dated 01 jan 2026 he was died.  Collected Avidence is Phone pay reciept.</t>
  </si>
  <si>
    <t>Dayanidhi Kumar Choubey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</si>
</sst>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172" fontId="37" fillId="0" borderId="15" xfId="0" applyNumberFormat="1" applyFont="1" applyBorder="1" applyAlignment="1">
      <alignment vertical="top" wrapText="1" readingOrder="1"/>
    </xf>
    <xf numFmtId="15" fontId="37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JH2921</v>
      </c>
      <c r="D5" s="64" t="str">
        <f>IF('Physical Cash at Safe'!D28="Yes", 'Physical Cash at Safe'!A4, 'Borrower Wise Details'!C5)</f>
        <v>Tandwa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46086</v>
      </c>
      <c r="H5" s="62" t="s">
        <v>407</v>
      </c>
      <c r="I5" s="61">
        <v>46087</v>
      </c>
      <c r="J5" s="79" t="str">
        <f>IF('Physical Cash at Safe'!D28="Yes",'Physical Cash at Safe'!E28,IF('Borrower Wise Details'!D5&lt;&gt;"",'Borrower Wise Details'!D5,""))</f>
        <v>FN25-26-03879</v>
      </c>
      <c r="K5" s="90">
        <v>1</v>
      </c>
      <c r="L5" s="91">
        <v>72019</v>
      </c>
      <c r="M5" s="91">
        <v>3900</v>
      </c>
      <c r="N5" s="91" t="s">
        <v>408</v>
      </c>
      <c r="O5" s="91" t="s">
        <v>409</v>
      </c>
      <c r="P5" s="91" t="s">
        <v>239</v>
      </c>
      <c r="Q5" s="91" t="s">
        <v>239</v>
      </c>
      <c r="R5" s="80" t="str">
        <f>IF('Physical Cash at Safe'!$D$28="Yes", 'Physical Cash at Safe'!$A$28, IF('Borrower Wise Details'!F5&lt;&gt;"", 'Borrower Wise Details'!F5, ""))</f>
        <v>Dayanidhi Kumar Choubey</v>
      </c>
      <c r="S5" s="79" t="str">
        <f>IF('Physical Cash at Safe'!$D$28="Yes", 'Physical Cash at Safe'!$C$28, IF('Borrower Wise Details'!H5&lt;&gt;"", 'Borrower Wise Details'!H5, ""))</f>
        <v>BQM</v>
      </c>
      <c r="T5" s="79" t="str">
        <f>IF('Physical Cash at Safe'!$D$28="Yes", 'Physical Cash at Safe'!$B$28, IF('Borrower Wise Details'!G5&lt;&gt;"", 'Borrower Wise Details'!G5, ""))</f>
        <v>SF0063537</v>
      </c>
      <c r="U5" s="84" t="s">
        <v>410</v>
      </c>
      <c r="V5" s="61">
        <v>46023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411</v>
      </c>
      <c r="Z5" s="61">
        <v>46386</v>
      </c>
      <c r="AA5" s="61">
        <v>46116</v>
      </c>
      <c r="AB5" s="111" cm="1">
        <f t="array" ref="AB5">IF(COUNTA('Loan Outstanding Report'!$BI$5:$BI$6001)=0,"",SUMPRODUCT(--(FREQUENCY(IF('Loan Outstanding Report'!$BI$5:$BI$6001&lt;&gt;"",MATCH('Loan Outstanding Report'!$S$5:$S$6001,'Loan Outstanding Report'!$S$5:$S$6001,0)),ROW('Loan Outstanding Report'!$S$5:$S$6001)-ROW('Loan Outstanding Report'!S5)+1)&gt;0)))</f>
        <v>16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72019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3900</v>
      </c>
      <c r="AE5" s="81">
        <f>IF(AND(AC5="", AD5=""), "", IF(AD5="", AC5, AC5 - IF(ISNUMBER(AD5), AD5, 0)))</f>
        <v>68119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412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4" t="s">
        <v>85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JH2921</v>
      </c>
      <c r="C5" s="50" t="str">
        <f>IF('Fraud Investigation Report'!D5="", "", 'Fraud Investigation Report'!D5)</f>
        <v>Tandwa</v>
      </c>
      <c r="D5" s="73" t="str">
        <f>IF(OR('Fraud Investigation Report'!R5="", 'Fraud Investigation Report'!R5=0), "", 'Fraud Investigation Report'!R5)</f>
        <v>Dayanidhi Kumar Choubey</v>
      </c>
      <c r="E5" s="73" t="str">
        <f>IF(OR('Fraud Investigation Report'!T5="", 'Fraud Investigation Report'!T5=0), "", 'Fraud Investigation Report'!T5)</f>
        <v>SF0063537</v>
      </c>
      <c r="F5" s="73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FN25-26-03879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72019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72019</v>
      </c>
      <c r="O5" s="107">
        <f>IF('Fraud Investigation Report'!AD5="", "", 'Fraud Investigation Report'!AD5)</f>
        <v>3900</v>
      </c>
      <c r="P5" s="106">
        <f>IF(AND(N5="", O5=""), "", IF(O5="", N5, N5 - IF(ISNUMBER(O5), O5, 0)))</f>
        <v>68119</v>
      </c>
      <c r="Q5" s="49"/>
      <c r="R5" s="95" t="s">
        <v>406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E19" sqref="E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240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 t="s">
        <v>250</v>
      </c>
      <c r="B6" s="18">
        <v>45746</v>
      </c>
      <c r="C6" s="18">
        <v>45746</v>
      </c>
      <c r="D6" s="18">
        <v>45746</v>
      </c>
      <c r="E6" s="19">
        <v>0.29166666666666669</v>
      </c>
    </row>
    <row r="7" spans="1:5" ht="15.5" x14ac:dyDescent="0.35">
      <c r="A7" s="156" t="s">
        <v>68</v>
      </c>
      <c r="B7" s="157"/>
      <c r="C7" s="157"/>
      <c r="D7" s="157"/>
      <c r="E7" s="157"/>
    </row>
    <row r="8" spans="1:5" ht="15" customHeight="1" x14ac:dyDescent="0.35">
      <c r="A8" s="158" t="s">
        <v>69</v>
      </c>
      <c r="B8" s="160" t="s">
        <v>90</v>
      </c>
      <c r="C8" s="161"/>
      <c r="D8" s="162" t="s">
        <v>70</v>
      </c>
      <c r="E8" s="163"/>
    </row>
    <row r="9" spans="1:5" ht="14.5" x14ac:dyDescent="0.35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4" t="s">
        <v>95</v>
      </c>
      <c r="B20" s="165"/>
      <c r="C20" s="32"/>
      <c r="D20" s="33" t="s">
        <v>89</v>
      </c>
      <c r="E20" s="34"/>
    </row>
    <row r="21" spans="1:5" ht="30" customHeight="1" x14ac:dyDescent="0.35">
      <c r="A21" s="166" t="s">
        <v>86</v>
      </c>
      <c r="B21" s="167"/>
      <c r="C21" s="34"/>
      <c r="D21" s="33" t="s">
        <v>87</v>
      </c>
      <c r="E21" s="34"/>
    </row>
    <row r="22" spans="1:5" ht="30" customHeight="1" x14ac:dyDescent="0.35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5">
      <c r="A23" s="166" t="s">
        <v>77</v>
      </c>
      <c r="B23" s="167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1"/>
      <c r="C24" s="151"/>
      <c r="D24" s="151"/>
      <c r="E24" s="151"/>
    </row>
    <row r="25" spans="1:5" ht="57.75" customHeight="1" x14ac:dyDescent="0.35">
      <c r="A25" s="36" t="s">
        <v>78</v>
      </c>
      <c r="B25" s="140"/>
      <c r="C25" s="140"/>
      <c r="D25" s="140"/>
      <c r="E25" s="140"/>
    </row>
    <row r="26" spans="1:5" ht="20.149999999999999" customHeight="1" x14ac:dyDescent="0.35">
      <c r="A26" s="145" t="s">
        <v>183</v>
      </c>
      <c r="B26" s="145"/>
      <c r="C26" s="145"/>
      <c r="D26" s="145"/>
      <c r="E26" s="14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3" t="s">
        <v>212</v>
      </c>
      <c r="E29" s="144"/>
    </row>
    <row r="30" spans="1:5" ht="40" customHeight="1" x14ac:dyDescent="0.35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213</v>
      </c>
      <c r="B32" s="38"/>
      <c r="C32" s="37" t="s">
        <v>79</v>
      </c>
      <c r="D32" s="141"/>
      <c r="E32" s="142"/>
    </row>
    <row r="33" spans="1:5" ht="18" customHeight="1" x14ac:dyDescent="0.35">
      <c r="A33" s="37" t="s">
        <v>80</v>
      </c>
      <c r="B33" s="38"/>
      <c r="C33" s="39" t="s">
        <v>81</v>
      </c>
      <c r="D33" s="135" t="s">
        <v>82</v>
      </c>
      <c r="E33" s="136"/>
    </row>
    <row r="34" spans="1:5" ht="26" x14ac:dyDescent="0.35">
      <c r="A34" s="39" t="s">
        <v>214</v>
      </c>
      <c r="B34" s="38"/>
      <c r="C34" s="39" t="s">
        <v>215</v>
      </c>
      <c r="D34" s="137"/>
      <c r="E34" s="138"/>
    </row>
    <row r="35" spans="1:5" ht="26" x14ac:dyDescent="0.35">
      <c r="A35" s="39" t="s">
        <v>216</v>
      </c>
      <c r="B35" s="38"/>
      <c r="C35" s="39" t="s">
        <v>218</v>
      </c>
      <c r="D35" s="137"/>
      <c r="E35" s="138"/>
    </row>
    <row r="36" spans="1:5" ht="25.5" customHeight="1" x14ac:dyDescent="0.35">
      <c r="A36" s="39" t="s">
        <v>217</v>
      </c>
      <c r="B36" s="38"/>
      <c r="C36" s="39" t="s">
        <v>219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S5" sqref="S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JH2921</v>
      </c>
      <c r="C5" s="60" t="str">
        <f>IF('Loan Outstanding Report'!$H$5="", "", 'Loan Outstanding Report'!$H$5)</f>
        <v>Tandwa</v>
      </c>
      <c r="D5" s="130" t="s">
        <v>386</v>
      </c>
      <c r="E5" s="66">
        <v>46112</v>
      </c>
      <c r="F5" s="93" t="s">
        <v>413</v>
      </c>
      <c r="G5" s="49" t="s">
        <v>403</v>
      </c>
      <c r="H5" s="49" t="s">
        <v>404</v>
      </c>
      <c r="I5" s="49" t="s">
        <v>391</v>
      </c>
      <c r="J5" s="49" t="s">
        <v>393</v>
      </c>
      <c r="K5" s="49" t="s">
        <v>394</v>
      </c>
      <c r="L5" s="11" t="s">
        <v>405</v>
      </c>
      <c r="M5" s="67">
        <v>45960</v>
      </c>
      <c r="N5" s="49">
        <v>73000</v>
      </c>
      <c r="O5" s="49">
        <v>3900</v>
      </c>
      <c r="P5" s="67" t="s">
        <v>134</v>
      </c>
      <c r="Q5" s="89">
        <v>46019</v>
      </c>
      <c r="R5" s="49">
        <v>72019</v>
      </c>
      <c r="S5" s="49">
        <v>3900</v>
      </c>
      <c r="T5" s="49"/>
      <c r="U5" s="68">
        <f t="shared" ref="U5:U69" si="0">IF(AND(ISBLANK(R5),ISBLANK(S5),ISBLANK(T5)),"",R5-(S5+T5))</f>
        <v>68119</v>
      </c>
      <c r="V5" s="42" t="s">
        <v>196</v>
      </c>
      <c r="W5" s="69" t="s">
        <v>400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2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6"/>
  <sheetViews>
    <sheetView showGridLines="0" topLeftCell="BH1" zoomScale="90" zoomScaleNormal="90" workbookViewId="0">
      <pane ySplit="4" topLeftCell="A6" activePane="bottomLeft" state="frozen"/>
      <selection pane="bottomLeft" activeCell="BH6" sqref="BH6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4019</v>
      </c>
      <c r="J5" s="128" t="s">
        <v>255</v>
      </c>
      <c r="K5" s="128">
        <v>4019</v>
      </c>
      <c r="L5" s="128" t="s">
        <v>256</v>
      </c>
      <c r="M5" s="128" t="s">
        <v>257</v>
      </c>
      <c r="N5" s="128">
        <v>467896</v>
      </c>
      <c r="O5" s="128" t="s">
        <v>258</v>
      </c>
      <c r="P5" s="128">
        <v>722675</v>
      </c>
      <c r="Q5" s="128" t="s">
        <v>259</v>
      </c>
      <c r="R5" s="128" t="s">
        <v>260</v>
      </c>
      <c r="S5" s="128" t="s">
        <v>261</v>
      </c>
      <c r="T5" s="128" t="s">
        <v>261</v>
      </c>
      <c r="U5" s="128" t="s">
        <v>262</v>
      </c>
      <c r="V5" s="128" t="s">
        <v>263</v>
      </c>
      <c r="W5" s="128">
        <v>541</v>
      </c>
      <c r="X5" s="128" t="s">
        <v>264</v>
      </c>
      <c r="Y5" s="128">
        <v>353898380</v>
      </c>
      <c r="Z5" s="128" t="s">
        <v>296</v>
      </c>
      <c r="AA5" s="128" t="s">
        <v>297</v>
      </c>
      <c r="AB5" s="129">
        <v>42000</v>
      </c>
      <c r="AC5" s="128" t="s">
        <v>298</v>
      </c>
      <c r="AD5" s="128">
        <v>24</v>
      </c>
      <c r="AE5" s="128" t="s">
        <v>299</v>
      </c>
      <c r="AF5" s="128" t="s">
        <v>300</v>
      </c>
      <c r="AG5" s="128" t="s">
        <v>301</v>
      </c>
      <c r="AH5" s="128" t="s">
        <v>302</v>
      </c>
      <c r="AI5" s="128" t="s">
        <v>303</v>
      </c>
      <c r="AJ5" s="129">
        <v>2240</v>
      </c>
      <c r="AK5" s="129">
        <v>2240</v>
      </c>
      <c r="AL5" s="128" t="s">
        <v>304</v>
      </c>
      <c r="AM5" s="129">
        <v>37405.660000000003</v>
      </c>
      <c r="AN5" s="129">
        <v>11874.34</v>
      </c>
      <c r="AO5" s="129">
        <v>49280</v>
      </c>
      <c r="AP5" s="129">
        <v>4594.34</v>
      </c>
      <c r="AQ5" s="129">
        <v>135.66</v>
      </c>
      <c r="AR5" s="129">
        <v>4730</v>
      </c>
      <c r="AS5" s="129">
        <v>4594.34</v>
      </c>
      <c r="AT5" s="129">
        <v>135.66</v>
      </c>
      <c r="AU5" s="129">
        <v>4730</v>
      </c>
      <c r="AV5" s="128">
        <v>27</v>
      </c>
      <c r="AW5" s="128"/>
      <c r="AX5" s="95"/>
      <c r="AY5" s="127"/>
      <c r="AZ5" s="95"/>
      <c r="BA5" s="95"/>
      <c r="BB5" s="128" t="s">
        <v>385</v>
      </c>
      <c r="BC5" s="95"/>
      <c r="BD5" s="95"/>
      <c r="BE5" s="129">
        <v>0</v>
      </c>
      <c r="BF5" s="128" t="s">
        <v>261</v>
      </c>
      <c r="BG5" s="95"/>
      <c r="BH5" s="97" t="s">
        <v>387</v>
      </c>
      <c r="BI5" s="95" t="s">
        <v>105</v>
      </c>
      <c r="BJ5" s="97">
        <v>46116</v>
      </c>
      <c r="BK5" s="95"/>
      <c r="BL5" s="95" t="s">
        <v>113</v>
      </c>
      <c r="BM5" s="98" t="s">
        <v>125</v>
      </c>
      <c r="BN5" s="99" t="s">
        <v>194</v>
      </c>
      <c r="BO5" s="95" t="s">
        <v>239</v>
      </c>
      <c r="BP5" s="122"/>
      <c r="BQ5" s="42"/>
      <c r="BR5" s="96" t="s">
        <v>401</v>
      </c>
    </row>
    <row r="6" spans="1:70" ht="30" customHeight="1" x14ac:dyDescent="0.35">
      <c r="A6" s="95">
        <v>2</v>
      </c>
      <c r="B6" s="131" t="s">
        <v>249</v>
      </c>
      <c r="C6" s="131" t="s">
        <v>250</v>
      </c>
      <c r="D6" s="131" t="s">
        <v>251</v>
      </c>
      <c r="E6" s="131" t="s">
        <v>252</v>
      </c>
      <c r="F6" s="131" t="s">
        <v>252</v>
      </c>
      <c r="G6" s="131" t="s">
        <v>253</v>
      </c>
      <c r="H6" s="131" t="s">
        <v>254</v>
      </c>
      <c r="I6" s="131">
        <v>1484</v>
      </c>
      <c r="J6" s="131" t="s">
        <v>388</v>
      </c>
      <c r="K6" s="131">
        <v>1484</v>
      </c>
      <c r="L6" s="131" t="s">
        <v>389</v>
      </c>
      <c r="M6" s="131" t="s">
        <v>390</v>
      </c>
      <c r="N6" s="131">
        <v>411495</v>
      </c>
      <c r="O6" s="131" t="s">
        <v>391</v>
      </c>
      <c r="P6" s="131">
        <v>627385</v>
      </c>
      <c r="Q6" s="131" t="s">
        <v>392</v>
      </c>
      <c r="R6" s="131" t="s">
        <v>260</v>
      </c>
      <c r="S6" s="131" t="s">
        <v>393</v>
      </c>
      <c r="T6" s="131" t="s">
        <v>393</v>
      </c>
      <c r="U6" s="131" t="s">
        <v>262</v>
      </c>
      <c r="V6" s="131" t="s">
        <v>263</v>
      </c>
      <c r="W6" s="131">
        <v>0</v>
      </c>
      <c r="X6" s="131" t="s">
        <v>273</v>
      </c>
      <c r="Y6" s="131">
        <v>359814501</v>
      </c>
      <c r="Z6" s="131" t="s">
        <v>394</v>
      </c>
      <c r="AA6" s="133">
        <v>45960</v>
      </c>
      <c r="AB6" s="132">
        <v>73000</v>
      </c>
      <c r="AC6" s="131" t="s">
        <v>395</v>
      </c>
      <c r="AD6" s="131">
        <v>24</v>
      </c>
      <c r="AE6" s="131" t="s">
        <v>338</v>
      </c>
      <c r="AF6" s="131" t="s">
        <v>396</v>
      </c>
      <c r="AG6" s="131" t="s">
        <v>397</v>
      </c>
      <c r="AH6" s="131" t="s">
        <v>302</v>
      </c>
      <c r="AI6" s="131" t="s">
        <v>398</v>
      </c>
      <c r="AJ6" s="132">
        <v>3900</v>
      </c>
      <c r="AK6" s="132">
        <v>3900</v>
      </c>
      <c r="AL6" s="131" t="s">
        <v>399</v>
      </c>
      <c r="AM6" s="132">
        <v>4443.53</v>
      </c>
      <c r="AN6" s="132">
        <v>3356.47</v>
      </c>
      <c r="AO6" s="132">
        <v>7800</v>
      </c>
      <c r="AP6" s="132">
        <v>68556.47</v>
      </c>
      <c r="AQ6" s="132">
        <v>17637.53</v>
      </c>
      <c r="AR6" s="132">
        <v>86194</v>
      </c>
      <c r="AS6" s="132">
        <v>5076.45</v>
      </c>
      <c r="AT6" s="132">
        <v>2723.55</v>
      </c>
      <c r="AU6" s="132">
        <v>7800</v>
      </c>
      <c r="AV6" s="131">
        <v>4</v>
      </c>
      <c r="AW6" s="128"/>
      <c r="AX6" s="95"/>
      <c r="AY6" s="127"/>
      <c r="AZ6" s="95"/>
      <c r="BA6" s="95"/>
      <c r="BB6" s="131" t="s">
        <v>385</v>
      </c>
      <c r="BC6" s="95"/>
      <c r="BD6" s="95"/>
      <c r="BE6" s="132">
        <v>0</v>
      </c>
      <c r="BF6" s="131" t="s">
        <v>393</v>
      </c>
      <c r="BG6" s="95"/>
      <c r="BH6" s="97" t="s">
        <v>387</v>
      </c>
      <c r="BI6" s="95" t="s">
        <v>105</v>
      </c>
      <c r="BJ6" s="97">
        <v>46112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2">
        <v>72019</v>
      </c>
      <c r="BQ6" s="42" t="s">
        <v>196</v>
      </c>
      <c r="BR6" s="96" t="s">
        <v>400</v>
      </c>
    </row>
    <row r="7" spans="1:70" ht="30" hidden="1" customHeight="1" x14ac:dyDescent="0.35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172118</v>
      </c>
      <c r="J7" s="128" t="s">
        <v>265</v>
      </c>
      <c r="K7" s="128">
        <v>172118</v>
      </c>
      <c r="L7" s="128" t="s">
        <v>256</v>
      </c>
      <c r="M7" s="128" t="s">
        <v>257</v>
      </c>
      <c r="N7" s="128">
        <v>8267</v>
      </c>
      <c r="O7" s="128" t="s">
        <v>266</v>
      </c>
      <c r="P7" s="128">
        <v>10107</v>
      </c>
      <c r="Q7" s="128" t="s">
        <v>267</v>
      </c>
      <c r="R7" s="128" t="s">
        <v>260</v>
      </c>
      <c r="S7" s="128" t="s">
        <v>268</v>
      </c>
      <c r="T7" s="128" t="s">
        <v>268</v>
      </c>
      <c r="U7" s="128" t="s">
        <v>269</v>
      </c>
      <c r="V7" s="128" t="s">
        <v>263</v>
      </c>
      <c r="W7" s="128">
        <v>0</v>
      </c>
      <c r="X7" s="128" t="s">
        <v>270</v>
      </c>
      <c r="Y7" s="128">
        <v>354713705</v>
      </c>
      <c r="Z7" s="128" t="s">
        <v>305</v>
      </c>
      <c r="AA7" s="128" t="s">
        <v>306</v>
      </c>
      <c r="AB7" s="129">
        <v>42000</v>
      </c>
      <c r="AC7" s="128" t="s">
        <v>307</v>
      </c>
      <c r="AD7" s="128">
        <v>24</v>
      </c>
      <c r="AE7" s="128" t="s">
        <v>299</v>
      </c>
      <c r="AF7" s="128" t="s">
        <v>308</v>
      </c>
      <c r="AG7" s="128" t="s">
        <v>309</v>
      </c>
      <c r="AH7" s="128" t="s">
        <v>302</v>
      </c>
      <c r="AI7" s="128" t="s">
        <v>310</v>
      </c>
      <c r="AJ7" s="129">
        <v>2240</v>
      </c>
      <c r="AK7" s="129">
        <v>2240</v>
      </c>
      <c r="AL7" s="128" t="s">
        <v>311</v>
      </c>
      <c r="AM7" s="129">
        <v>38958.94</v>
      </c>
      <c r="AN7" s="129">
        <v>12561.06</v>
      </c>
      <c r="AO7" s="129">
        <v>51520</v>
      </c>
      <c r="AP7" s="129">
        <v>3041.06</v>
      </c>
      <c r="AQ7" s="129">
        <v>72.94</v>
      </c>
      <c r="AR7" s="129">
        <v>3114</v>
      </c>
      <c r="AS7" s="129">
        <v>3041.06</v>
      </c>
      <c r="AT7" s="129">
        <v>72.94</v>
      </c>
      <c r="AU7" s="129">
        <v>3114</v>
      </c>
      <c r="AV7" s="128">
        <v>25</v>
      </c>
      <c r="AW7" s="128"/>
      <c r="AX7" s="95"/>
      <c r="AY7" s="95"/>
      <c r="AZ7" s="95"/>
      <c r="BA7" s="95"/>
      <c r="BB7" s="128" t="s">
        <v>385</v>
      </c>
      <c r="BC7" s="95"/>
      <c r="BD7" s="95"/>
      <c r="BE7" s="129">
        <v>0</v>
      </c>
      <c r="BF7" s="128" t="s">
        <v>268</v>
      </c>
      <c r="BG7" s="95"/>
      <c r="BH7" s="97" t="s">
        <v>387</v>
      </c>
      <c r="BI7" s="95" t="s">
        <v>105</v>
      </c>
      <c r="BJ7" s="97">
        <v>46112</v>
      </c>
      <c r="BK7" s="95"/>
      <c r="BL7" s="95" t="s">
        <v>109</v>
      </c>
      <c r="BM7" s="98" t="s">
        <v>114</v>
      </c>
      <c r="BN7" s="99" t="s">
        <v>193</v>
      </c>
      <c r="BO7" s="95" t="s">
        <v>238</v>
      </c>
      <c r="BP7" s="123"/>
      <c r="BQ7" s="42"/>
      <c r="BR7" s="96" t="s">
        <v>402</v>
      </c>
    </row>
    <row r="8" spans="1:70" ht="30" hidden="1" customHeight="1" x14ac:dyDescent="0.35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252</v>
      </c>
      <c r="F8" s="128" t="s">
        <v>252</v>
      </c>
      <c r="G8" s="128" t="s">
        <v>253</v>
      </c>
      <c r="H8" s="128" t="s">
        <v>254</v>
      </c>
      <c r="I8" s="128">
        <v>172118</v>
      </c>
      <c r="J8" s="128" t="s">
        <v>265</v>
      </c>
      <c r="K8" s="128">
        <v>172118</v>
      </c>
      <c r="L8" s="128" t="s">
        <v>256</v>
      </c>
      <c r="M8" s="128" t="s">
        <v>257</v>
      </c>
      <c r="N8" s="128">
        <v>8267</v>
      </c>
      <c r="O8" s="128" t="s">
        <v>266</v>
      </c>
      <c r="P8" s="128">
        <v>10107</v>
      </c>
      <c r="Q8" s="128" t="s">
        <v>267</v>
      </c>
      <c r="R8" s="128" t="s">
        <v>260</v>
      </c>
      <c r="S8" s="128" t="s">
        <v>271</v>
      </c>
      <c r="T8" s="128" t="s">
        <v>271</v>
      </c>
      <c r="U8" s="128" t="s">
        <v>272</v>
      </c>
      <c r="V8" s="128" t="s">
        <v>263</v>
      </c>
      <c r="W8" s="128">
        <v>0</v>
      </c>
      <c r="X8" s="128" t="s">
        <v>273</v>
      </c>
      <c r="Y8" s="128">
        <v>356424497</v>
      </c>
      <c r="Z8" s="128" t="s">
        <v>312</v>
      </c>
      <c r="AA8" s="128" t="s">
        <v>313</v>
      </c>
      <c r="AB8" s="129">
        <v>72000</v>
      </c>
      <c r="AC8" s="128" t="s">
        <v>307</v>
      </c>
      <c r="AD8" s="128">
        <v>24</v>
      </c>
      <c r="AE8" s="128" t="s">
        <v>314</v>
      </c>
      <c r="AF8" s="128" t="s">
        <v>315</v>
      </c>
      <c r="AG8" s="128" t="s">
        <v>316</v>
      </c>
      <c r="AH8" s="128" t="s">
        <v>317</v>
      </c>
      <c r="AI8" s="128" t="s">
        <v>318</v>
      </c>
      <c r="AJ8" s="129">
        <v>3840</v>
      </c>
      <c r="AK8" s="129">
        <v>3840</v>
      </c>
      <c r="AL8" s="128" t="s">
        <v>319</v>
      </c>
      <c r="AM8" s="129">
        <v>62998.02</v>
      </c>
      <c r="AN8" s="129">
        <v>21481.98</v>
      </c>
      <c r="AO8" s="129">
        <v>84480</v>
      </c>
      <c r="AP8" s="129">
        <v>9001.98</v>
      </c>
      <c r="AQ8" s="129">
        <v>275.02</v>
      </c>
      <c r="AR8" s="129">
        <v>9277</v>
      </c>
      <c r="AS8" s="129">
        <v>0</v>
      </c>
      <c r="AT8" s="129">
        <v>0</v>
      </c>
      <c r="AU8" s="129">
        <v>0</v>
      </c>
      <c r="AV8" s="128">
        <v>22</v>
      </c>
      <c r="AW8" s="128"/>
      <c r="AX8" s="95"/>
      <c r="AY8" s="95"/>
      <c r="AZ8" s="95"/>
      <c r="BA8" s="95"/>
      <c r="BB8" s="128" t="s">
        <v>385</v>
      </c>
      <c r="BC8" s="95"/>
      <c r="BD8" s="95"/>
      <c r="BE8" s="129">
        <v>0</v>
      </c>
      <c r="BF8" s="128" t="s">
        <v>271</v>
      </c>
      <c r="BG8" s="95"/>
      <c r="BH8" s="97" t="s">
        <v>387</v>
      </c>
      <c r="BI8" s="95" t="s">
        <v>105</v>
      </c>
      <c r="BJ8" s="97">
        <v>46112</v>
      </c>
      <c r="BK8" s="95"/>
      <c r="BL8" s="95" t="s">
        <v>109</v>
      </c>
      <c r="BM8" s="98" t="s">
        <v>114</v>
      </c>
      <c r="BN8" s="99" t="s">
        <v>193</v>
      </c>
      <c r="BO8" s="95" t="s">
        <v>238</v>
      </c>
      <c r="BP8" s="123"/>
      <c r="BQ8" s="42"/>
      <c r="BR8" s="96" t="s">
        <v>402</v>
      </c>
    </row>
    <row r="9" spans="1:70" ht="30" hidden="1" customHeight="1" x14ac:dyDescent="0.35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252</v>
      </c>
      <c r="F9" s="128" t="s">
        <v>252</v>
      </c>
      <c r="G9" s="128" t="s">
        <v>253</v>
      </c>
      <c r="H9" s="128" t="s">
        <v>254</v>
      </c>
      <c r="I9" s="128">
        <v>4019</v>
      </c>
      <c r="J9" s="128" t="s">
        <v>255</v>
      </c>
      <c r="K9" s="128">
        <v>4019</v>
      </c>
      <c r="L9" s="128" t="s">
        <v>256</v>
      </c>
      <c r="M9" s="128" t="s">
        <v>257</v>
      </c>
      <c r="N9" s="128">
        <v>467896</v>
      </c>
      <c r="O9" s="128" t="s">
        <v>258</v>
      </c>
      <c r="P9" s="128">
        <v>722675</v>
      </c>
      <c r="Q9" s="128" t="s">
        <v>259</v>
      </c>
      <c r="R9" s="128" t="s">
        <v>260</v>
      </c>
      <c r="S9" s="128" t="s">
        <v>274</v>
      </c>
      <c r="T9" s="128" t="s">
        <v>274</v>
      </c>
      <c r="U9" s="128" t="s">
        <v>272</v>
      </c>
      <c r="V9" s="128" t="s">
        <v>263</v>
      </c>
      <c r="W9" s="128">
        <v>0</v>
      </c>
      <c r="X9" s="128" t="s">
        <v>275</v>
      </c>
      <c r="Y9" s="128">
        <v>356696153</v>
      </c>
      <c r="Z9" s="128" t="s">
        <v>320</v>
      </c>
      <c r="AA9" s="128" t="s">
        <v>321</v>
      </c>
      <c r="AB9" s="129">
        <v>42000</v>
      </c>
      <c r="AC9" s="128" t="s">
        <v>298</v>
      </c>
      <c r="AD9" s="128">
        <v>24</v>
      </c>
      <c r="AE9" s="128" t="s">
        <v>299</v>
      </c>
      <c r="AF9" s="128" t="s">
        <v>322</v>
      </c>
      <c r="AG9" s="128" t="s">
        <v>323</v>
      </c>
      <c r="AH9" s="128" t="s">
        <v>324</v>
      </c>
      <c r="AI9" s="128" t="s">
        <v>325</v>
      </c>
      <c r="AJ9" s="129">
        <v>2240</v>
      </c>
      <c r="AK9" s="129">
        <v>2240</v>
      </c>
      <c r="AL9" s="128" t="s">
        <v>326</v>
      </c>
      <c r="AM9" s="129">
        <v>37679.769999999997</v>
      </c>
      <c r="AN9" s="129">
        <v>11600.23</v>
      </c>
      <c r="AO9" s="129">
        <v>49280</v>
      </c>
      <c r="AP9" s="129">
        <v>4320.2299999999996</v>
      </c>
      <c r="AQ9" s="129">
        <v>145.77000000000001</v>
      </c>
      <c r="AR9" s="129">
        <v>4466</v>
      </c>
      <c r="AS9" s="129">
        <v>0</v>
      </c>
      <c r="AT9" s="129">
        <v>0</v>
      </c>
      <c r="AU9" s="129">
        <v>0</v>
      </c>
      <c r="AV9" s="128">
        <v>22</v>
      </c>
      <c r="AW9" s="128"/>
      <c r="AX9" s="124"/>
      <c r="AY9" s="124"/>
      <c r="AZ9" s="124"/>
      <c r="BA9" s="125"/>
      <c r="BB9" s="128" t="s">
        <v>385</v>
      </c>
      <c r="BC9" s="125"/>
      <c r="BD9" s="125"/>
      <c r="BE9" s="129">
        <v>0</v>
      </c>
      <c r="BF9" s="128" t="s">
        <v>274</v>
      </c>
      <c r="BG9" s="95"/>
      <c r="BH9" s="97" t="s">
        <v>387</v>
      </c>
      <c r="BI9" s="95" t="s">
        <v>105</v>
      </c>
      <c r="BJ9" s="97">
        <v>46112</v>
      </c>
      <c r="BK9" s="95"/>
      <c r="BL9" s="95" t="s">
        <v>109</v>
      </c>
      <c r="BM9" s="98" t="s">
        <v>114</v>
      </c>
      <c r="BN9" s="99" t="s">
        <v>193</v>
      </c>
      <c r="BO9" s="95" t="s">
        <v>238</v>
      </c>
      <c r="BP9" s="123"/>
      <c r="BQ9" s="42"/>
      <c r="BR9" s="96" t="s">
        <v>402</v>
      </c>
    </row>
    <row r="10" spans="1:70" ht="30" hidden="1" customHeight="1" x14ac:dyDescent="0.35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252</v>
      </c>
      <c r="F10" s="128" t="s">
        <v>252</v>
      </c>
      <c r="G10" s="128" t="s">
        <v>253</v>
      </c>
      <c r="H10" s="128" t="s">
        <v>254</v>
      </c>
      <c r="I10" s="128">
        <v>172118</v>
      </c>
      <c r="J10" s="128" t="s">
        <v>265</v>
      </c>
      <c r="K10" s="128">
        <v>172118</v>
      </c>
      <c r="L10" s="128" t="s">
        <v>256</v>
      </c>
      <c r="M10" s="128" t="s">
        <v>257</v>
      </c>
      <c r="N10" s="128">
        <v>8267</v>
      </c>
      <c r="O10" s="128" t="s">
        <v>266</v>
      </c>
      <c r="P10" s="128">
        <v>10107</v>
      </c>
      <c r="Q10" s="128" t="s">
        <v>267</v>
      </c>
      <c r="R10" s="128" t="s">
        <v>260</v>
      </c>
      <c r="S10" s="128" t="s">
        <v>276</v>
      </c>
      <c r="T10" s="128" t="s">
        <v>276</v>
      </c>
      <c r="U10" s="128" t="s">
        <v>277</v>
      </c>
      <c r="V10" s="128" t="s">
        <v>263</v>
      </c>
      <c r="W10" s="128">
        <v>0</v>
      </c>
      <c r="X10" s="128" t="s">
        <v>273</v>
      </c>
      <c r="Y10" s="128">
        <v>356936870</v>
      </c>
      <c r="Z10" s="128" t="s">
        <v>327</v>
      </c>
      <c r="AA10" s="128" t="s">
        <v>328</v>
      </c>
      <c r="AB10" s="129">
        <v>52000</v>
      </c>
      <c r="AC10" s="128" t="s">
        <v>307</v>
      </c>
      <c r="AD10" s="128">
        <v>24</v>
      </c>
      <c r="AE10" s="128" t="s">
        <v>329</v>
      </c>
      <c r="AF10" s="128" t="s">
        <v>330</v>
      </c>
      <c r="AG10" s="128" t="s">
        <v>316</v>
      </c>
      <c r="AH10" s="128" t="s">
        <v>317</v>
      </c>
      <c r="AI10" s="128" t="s">
        <v>331</v>
      </c>
      <c r="AJ10" s="129">
        <v>2780</v>
      </c>
      <c r="AK10" s="129">
        <v>2780</v>
      </c>
      <c r="AL10" s="128" t="s">
        <v>319</v>
      </c>
      <c r="AM10" s="129">
        <v>43445.99</v>
      </c>
      <c r="AN10" s="129">
        <v>14934.01</v>
      </c>
      <c r="AO10" s="129">
        <v>58380</v>
      </c>
      <c r="AP10" s="129">
        <v>8554.01</v>
      </c>
      <c r="AQ10" s="129">
        <v>356.99</v>
      </c>
      <c r="AR10" s="129">
        <v>8911</v>
      </c>
      <c r="AS10" s="129">
        <v>0</v>
      </c>
      <c r="AT10" s="129">
        <v>0</v>
      </c>
      <c r="AU10" s="129">
        <v>0</v>
      </c>
      <c r="AV10" s="128">
        <v>21</v>
      </c>
      <c r="AW10" s="128"/>
      <c r="AX10" s="124"/>
      <c r="AY10" s="124"/>
      <c r="AZ10" s="124"/>
      <c r="BA10" s="125"/>
      <c r="BB10" s="128" t="s">
        <v>385</v>
      </c>
      <c r="BC10" s="125"/>
      <c r="BD10" s="125"/>
      <c r="BE10" s="129">
        <v>0</v>
      </c>
      <c r="BF10" s="128" t="s">
        <v>276</v>
      </c>
      <c r="BG10" s="95"/>
      <c r="BH10" s="97" t="s">
        <v>387</v>
      </c>
      <c r="BI10" s="95" t="s">
        <v>105</v>
      </c>
      <c r="BJ10" s="97">
        <v>46112</v>
      </c>
      <c r="BK10" s="95"/>
      <c r="BL10" s="95" t="s">
        <v>109</v>
      </c>
      <c r="BM10" s="98" t="s">
        <v>114</v>
      </c>
      <c r="BN10" s="99" t="s">
        <v>193</v>
      </c>
      <c r="BO10" s="95" t="s">
        <v>238</v>
      </c>
      <c r="BP10" s="123"/>
      <c r="BQ10" s="42"/>
      <c r="BR10" s="96" t="s">
        <v>402</v>
      </c>
    </row>
    <row r="11" spans="1:70" ht="30" hidden="1" customHeight="1" x14ac:dyDescent="0.35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252</v>
      </c>
      <c r="F11" s="128" t="s">
        <v>252</v>
      </c>
      <c r="G11" s="128" t="s">
        <v>253</v>
      </c>
      <c r="H11" s="128" t="s">
        <v>254</v>
      </c>
      <c r="I11" s="128">
        <v>4019</v>
      </c>
      <c r="J11" s="128" t="s">
        <v>255</v>
      </c>
      <c r="K11" s="128">
        <v>4019</v>
      </c>
      <c r="L11" s="128" t="s">
        <v>256</v>
      </c>
      <c r="M11" s="128" t="s">
        <v>257</v>
      </c>
      <c r="N11" s="128">
        <v>467896</v>
      </c>
      <c r="O11" s="128" t="s">
        <v>258</v>
      </c>
      <c r="P11" s="128">
        <v>722675</v>
      </c>
      <c r="Q11" s="128" t="s">
        <v>259</v>
      </c>
      <c r="R11" s="128" t="s">
        <v>278</v>
      </c>
      <c r="S11" s="128" t="s">
        <v>261</v>
      </c>
      <c r="T11" s="128" t="s">
        <v>261</v>
      </c>
      <c r="U11" s="128" t="s">
        <v>262</v>
      </c>
      <c r="V11" s="128" t="s">
        <v>263</v>
      </c>
      <c r="W11" s="128">
        <v>0</v>
      </c>
      <c r="X11" s="128" t="s">
        <v>264</v>
      </c>
      <c r="Y11" s="128">
        <v>357073109</v>
      </c>
      <c r="Z11" s="128" t="s">
        <v>296</v>
      </c>
      <c r="AA11" s="128" t="s">
        <v>332</v>
      </c>
      <c r="AB11" s="129">
        <v>30000</v>
      </c>
      <c r="AC11" s="128" t="s">
        <v>298</v>
      </c>
      <c r="AD11" s="128">
        <v>18</v>
      </c>
      <c r="AE11" s="128" t="s">
        <v>333</v>
      </c>
      <c r="AF11" s="128" t="s">
        <v>300</v>
      </c>
      <c r="AG11" s="128" t="s">
        <v>301</v>
      </c>
      <c r="AH11" s="128" t="s">
        <v>302</v>
      </c>
      <c r="AI11" s="128" t="s">
        <v>334</v>
      </c>
      <c r="AJ11" s="129">
        <v>2020</v>
      </c>
      <c r="AK11" s="129">
        <v>2020</v>
      </c>
      <c r="AL11" s="128" t="s">
        <v>335</v>
      </c>
      <c r="AM11" s="129">
        <v>28018.27</v>
      </c>
      <c r="AN11" s="129">
        <v>6321.73</v>
      </c>
      <c r="AO11" s="129">
        <v>34340</v>
      </c>
      <c r="AP11" s="129">
        <v>1981.73</v>
      </c>
      <c r="AQ11" s="129">
        <v>38.270000000000003</v>
      </c>
      <c r="AR11" s="129">
        <v>2020</v>
      </c>
      <c r="AS11" s="129">
        <v>1981.73</v>
      </c>
      <c r="AT11" s="129">
        <v>38.270000000000003</v>
      </c>
      <c r="AU11" s="129">
        <v>2020</v>
      </c>
      <c r="AV11" s="128">
        <v>21</v>
      </c>
      <c r="AW11" s="128"/>
      <c r="AX11" s="124"/>
      <c r="AY11" s="124"/>
      <c r="AZ11" s="124"/>
      <c r="BA11" s="125"/>
      <c r="BB11" s="128" t="s">
        <v>385</v>
      </c>
      <c r="BC11" s="125"/>
      <c r="BD11" s="125"/>
      <c r="BE11" s="129">
        <v>0</v>
      </c>
      <c r="BF11" s="128" t="s">
        <v>261</v>
      </c>
      <c r="BG11" s="95"/>
      <c r="BH11" s="97" t="s">
        <v>387</v>
      </c>
      <c r="BI11" s="95" t="s">
        <v>105</v>
      </c>
      <c r="BJ11" s="97">
        <v>46116</v>
      </c>
      <c r="BK11" s="95"/>
      <c r="BL11" s="95" t="s">
        <v>113</v>
      </c>
      <c r="BM11" s="98" t="s">
        <v>125</v>
      </c>
      <c r="BN11" s="99" t="s">
        <v>194</v>
      </c>
      <c r="BO11" s="95" t="s">
        <v>239</v>
      </c>
      <c r="BP11" s="123"/>
      <c r="BQ11" s="42"/>
      <c r="BR11" s="96" t="s">
        <v>401</v>
      </c>
    </row>
    <row r="12" spans="1:70" ht="30" hidden="1" customHeight="1" x14ac:dyDescent="0.35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252</v>
      </c>
      <c r="F12" s="128" t="s">
        <v>252</v>
      </c>
      <c r="G12" s="128" t="s">
        <v>253</v>
      </c>
      <c r="H12" s="128" t="s">
        <v>254</v>
      </c>
      <c r="I12" s="128">
        <v>172118</v>
      </c>
      <c r="J12" s="128" t="s">
        <v>265</v>
      </c>
      <c r="K12" s="128">
        <v>172118</v>
      </c>
      <c r="L12" s="128" t="s">
        <v>256</v>
      </c>
      <c r="M12" s="128" t="s">
        <v>257</v>
      </c>
      <c r="N12" s="128">
        <v>8267</v>
      </c>
      <c r="O12" s="128" t="s">
        <v>266</v>
      </c>
      <c r="P12" s="128">
        <v>10107</v>
      </c>
      <c r="Q12" s="128" t="s">
        <v>267</v>
      </c>
      <c r="R12" s="128" t="s">
        <v>260</v>
      </c>
      <c r="S12" s="128" t="s">
        <v>279</v>
      </c>
      <c r="T12" s="128" t="s">
        <v>279</v>
      </c>
      <c r="U12" s="128" t="s">
        <v>277</v>
      </c>
      <c r="V12" s="128" t="s">
        <v>263</v>
      </c>
      <c r="W12" s="128">
        <v>0</v>
      </c>
      <c r="X12" s="128" t="s">
        <v>273</v>
      </c>
      <c r="Y12" s="128">
        <v>357190116</v>
      </c>
      <c r="Z12" s="128" t="s">
        <v>336</v>
      </c>
      <c r="AA12" s="128" t="s">
        <v>337</v>
      </c>
      <c r="AB12" s="129">
        <v>65000</v>
      </c>
      <c r="AC12" s="128" t="s">
        <v>307</v>
      </c>
      <c r="AD12" s="128">
        <v>24</v>
      </c>
      <c r="AE12" s="128" t="s">
        <v>338</v>
      </c>
      <c r="AF12" s="128" t="s">
        <v>339</v>
      </c>
      <c r="AG12" s="128" t="s">
        <v>340</v>
      </c>
      <c r="AH12" s="128" t="s">
        <v>302</v>
      </c>
      <c r="AI12" s="128" t="s">
        <v>331</v>
      </c>
      <c r="AJ12" s="129">
        <v>3470</v>
      </c>
      <c r="AK12" s="129">
        <v>3470</v>
      </c>
      <c r="AL12" s="128" t="s">
        <v>319</v>
      </c>
      <c r="AM12" s="129">
        <v>54984.67</v>
      </c>
      <c r="AN12" s="129">
        <v>17885.330000000002</v>
      </c>
      <c r="AO12" s="129">
        <v>72870</v>
      </c>
      <c r="AP12" s="129">
        <v>10015.33</v>
      </c>
      <c r="AQ12" s="129">
        <v>403.67</v>
      </c>
      <c r="AR12" s="129">
        <v>10419</v>
      </c>
      <c r="AS12" s="129">
        <v>0</v>
      </c>
      <c r="AT12" s="129">
        <v>0</v>
      </c>
      <c r="AU12" s="129">
        <v>0</v>
      </c>
      <c r="AV12" s="128">
        <v>21</v>
      </c>
      <c r="AW12" s="128"/>
      <c r="AX12" s="124"/>
      <c r="AY12" s="124"/>
      <c r="AZ12" s="124"/>
      <c r="BA12" s="125"/>
      <c r="BB12" s="128" t="s">
        <v>385</v>
      </c>
      <c r="BC12" s="125"/>
      <c r="BD12" s="125"/>
      <c r="BE12" s="129">
        <v>0</v>
      </c>
      <c r="BF12" s="128" t="s">
        <v>279</v>
      </c>
      <c r="BG12" s="95"/>
      <c r="BH12" s="97" t="s">
        <v>387</v>
      </c>
      <c r="BI12" s="95" t="s">
        <v>105</v>
      </c>
      <c r="BJ12" s="97">
        <v>46111</v>
      </c>
      <c r="BK12" s="95"/>
      <c r="BL12" s="95" t="s">
        <v>109</v>
      </c>
      <c r="BM12" s="98" t="s">
        <v>114</v>
      </c>
      <c r="BN12" s="99" t="s">
        <v>193</v>
      </c>
      <c r="BO12" s="95" t="s">
        <v>238</v>
      </c>
      <c r="BP12" s="123"/>
      <c r="BQ12" s="42"/>
      <c r="BR12" s="96" t="s">
        <v>402</v>
      </c>
    </row>
    <row r="13" spans="1:70" ht="30" hidden="1" customHeight="1" x14ac:dyDescent="0.35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252</v>
      </c>
      <c r="F13" s="128" t="s">
        <v>252</v>
      </c>
      <c r="G13" s="128" t="s">
        <v>253</v>
      </c>
      <c r="H13" s="128" t="s">
        <v>254</v>
      </c>
      <c r="I13" s="128">
        <v>172118</v>
      </c>
      <c r="J13" s="128" t="s">
        <v>265</v>
      </c>
      <c r="K13" s="128">
        <v>172118</v>
      </c>
      <c r="L13" s="128" t="s">
        <v>256</v>
      </c>
      <c r="M13" s="128" t="s">
        <v>257</v>
      </c>
      <c r="N13" s="128">
        <v>8267</v>
      </c>
      <c r="O13" s="128" t="s">
        <v>266</v>
      </c>
      <c r="P13" s="128">
        <v>10107</v>
      </c>
      <c r="Q13" s="128" t="s">
        <v>267</v>
      </c>
      <c r="R13" s="128" t="s">
        <v>260</v>
      </c>
      <c r="S13" s="128" t="s">
        <v>280</v>
      </c>
      <c r="T13" s="128" t="s">
        <v>280</v>
      </c>
      <c r="U13" s="128" t="s">
        <v>277</v>
      </c>
      <c r="V13" s="128" t="s">
        <v>263</v>
      </c>
      <c r="W13" s="128">
        <v>0</v>
      </c>
      <c r="X13" s="128" t="s">
        <v>273</v>
      </c>
      <c r="Y13" s="128">
        <v>357537229</v>
      </c>
      <c r="Z13" s="128" t="s">
        <v>341</v>
      </c>
      <c r="AA13" s="128" t="s">
        <v>342</v>
      </c>
      <c r="AB13" s="129">
        <v>72000</v>
      </c>
      <c r="AC13" s="128" t="s">
        <v>307</v>
      </c>
      <c r="AD13" s="128">
        <v>24</v>
      </c>
      <c r="AE13" s="128" t="s">
        <v>329</v>
      </c>
      <c r="AF13" s="128" t="s">
        <v>315</v>
      </c>
      <c r="AG13" s="128" t="s">
        <v>316</v>
      </c>
      <c r="AH13" s="128" t="s">
        <v>317</v>
      </c>
      <c r="AI13" s="128" t="s">
        <v>343</v>
      </c>
      <c r="AJ13" s="129">
        <v>3840</v>
      </c>
      <c r="AK13" s="129">
        <v>3840</v>
      </c>
      <c r="AL13" s="128" t="s">
        <v>344</v>
      </c>
      <c r="AM13" s="129">
        <v>57098.400000000001</v>
      </c>
      <c r="AN13" s="129">
        <v>19701.599999999999</v>
      </c>
      <c r="AO13" s="129">
        <v>76800</v>
      </c>
      <c r="AP13" s="129">
        <v>14901.6</v>
      </c>
      <c r="AQ13" s="129">
        <v>767.4</v>
      </c>
      <c r="AR13" s="129">
        <v>15669</v>
      </c>
      <c r="AS13" s="129">
        <v>0</v>
      </c>
      <c r="AT13" s="129">
        <v>0</v>
      </c>
      <c r="AU13" s="129">
        <v>0</v>
      </c>
      <c r="AV13" s="128">
        <v>20</v>
      </c>
      <c r="AW13" s="128"/>
      <c r="AX13" s="124"/>
      <c r="AY13" s="124"/>
      <c r="AZ13" s="124"/>
      <c r="BA13" s="125"/>
      <c r="BB13" s="128" t="s">
        <v>385</v>
      </c>
      <c r="BC13" s="125"/>
      <c r="BD13" s="125"/>
      <c r="BE13" s="129">
        <v>0</v>
      </c>
      <c r="BF13" s="128" t="s">
        <v>280</v>
      </c>
      <c r="BG13" s="95"/>
      <c r="BH13" s="97" t="s">
        <v>387</v>
      </c>
      <c r="BI13" s="95" t="s">
        <v>105</v>
      </c>
      <c r="BJ13" s="97">
        <v>46111</v>
      </c>
      <c r="BK13" s="95"/>
      <c r="BL13" s="95" t="s">
        <v>109</v>
      </c>
      <c r="BM13" s="98" t="s">
        <v>114</v>
      </c>
      <c r="BN13" s="99" t="s">
        <v>193</v>
      </c>
      <c r="BO13" s="95" t="s">
        <v>238</v>
      </c>
      <c r="BP13" s="123"/>
      <c r="BQ13" s="42"/>
      <c r="BR13" s="96" t="s">
        <v>402</v>
      </c>
    </row>
    <row r="14" spans="1:70" ht="30" hidden="1" customHeight="1" x14ac:dyDescent="0.35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252</v>
      </c>
      <c r="F14" s="128" t="s">
        <v>252</v>
      </c>
      <c r="G14" s="128" t="s">
        <v>253</v>
      </c>
      <c r="H14" s="128" t="s">
        <v>254</v>
      </c>
      <c r="I14" s="128">
        <v>170798</v>
      </c>
      <c r="J14" s="128" t="s">
        <v>281</v>
      </c>
      <c r="K14" s="128">
        <v>170798</v>
      </c>
      <c r="L14" s="128" t="s">
        <v>256</v>
      </c>
      <c r="M14" s="128" t="s">
        <v>257</v>
      </c>
      <c r="N14" s="128">
        <v>367843</v>
      </c>
      <c r="O14" s="128" t="s">
        <v>281</v>
      </c>
      <c r="P14" s="128">
        <v>533359</v>
      </c>
      <c r="Q14" s="128" t="s">
        <v>282</v>
      </c>
      <c r="R14" s="128" t="s">
        <v>260</v>
      </c>
      <c r="S14" s="128" t="s">
        <v>283</v>
      </c>
      <c r="T14" s="128" t="s">
        <v>283</v>
      </c>
      <c r="U14" s="128" t="s">
        <v>269</v>
      </c>
      <c r="V14" s="128" t="s">
        <v>284</v>
      </c>
      <c r="W14" s="128">
        <v>0</v>
      </c>
      <c r="X14" s="128" t="s">
        <v>285</v>
      </c>
      <c r="Y14" s="128">
        <v>357939564</v>
      </c>
      <c r="Z14" s="128" t="s">
        <v>345</v>
      </c>
      <c r="AA14" s="128" t="s">
        <v>346</v>
      </c>
      <c r="AB14" s="129">
        <v>65000</v>
      </c>
      <c r="AC14" s="128" t="s">
        <v>347</v>
      </c>
      <c r="AD14" s="128">
        <v>24</v>
      </c>
      <c r="AE14" s="128" t="s">
        <v>338</v>
      </c>
      <c r="AF14" s="128" t="s">
        <v>348</v>
      </c>
      <c r="AG14" s="128" t="s">
        <v>349</v>
      </c>
      <c r="AH14" s="128" t="s">
        <v>302</v>
      </c>
      <c r="AI14" s="128" t="s">
        <v>350</v>
      </c>
      <c r="AJ14" s="129">
        <v>3470</v>
      </c>
      <c r="AK14" s="129">
        <v>3470</v>
      </c>
      <c r="AL14" s="128" t="s">
        <v>351</v>
      </c>
      <c r="AM14" s="129">
        <v>48412.28</v>
      </c>
      <c r="AN14" s="129">
        <v>17517.72</v>
      </c>
      <c r="AO14" s="129">
        <v>65930</v>
      </c>
      <c r="AP14" s="129">
        <v>16587.72</v>
      </c>
      <c r="AQ14" s="129">
        <v>1095.28</v>
      </c>
      <c r="AR14" s="129">
        <v>17683</v>
      </c>
      <c r="AS14" s="129">
        <v>0</v>
      </c>
      <c r="AT14" s="129">
        <v>0</v>
      </c>
      <c r="AU14" s="129">
        <v>0</v>
      </c>
      <c r="AV14" s="128">
        <v>19</v>
      </c>
      <c r="AW14" s="128"/>
      <c r="AX14" s="124"/>
      <c r="AY14" s="124"/>
      <c r="AZ14" s="124"/>
      <c r="BA14" s="125"/>
      <c r="BB14" s="128" t="s">
        <v>385</v>
      </c>
      <c r="BC14" s="125"/>
      <c r="BD14" s="125"/>
      <c r="BE14" s="129">
        <v>0</v>
      </c>
      <c r="BF14" s="128" t="s">
        <v>283</v>
      </c>
      <c r="BG14" s="95"/>
      <c r="BH14" s="97" t="s">
        <v>387</v>
      </c>
      <c r="BI14" s="95" t="s">
        <v>105</v>
      </c>
      <c r="BJ14" s="97">
        <v>46111</v>
      </c>
      <c r="BK14" s="95"/>
      <c r="BL14" s="95" t="s">
        <v>109</v>
      </c>
      <c r="BM14" s="98" t="s">
        <v>114</v>
      </c>
      <c r="BN14" s="99" t="s">
        <v>193</v>
      </c>
      <c r="BO14" s="95" t="s">
        <v>238</v>
      </c>
      <c r="BP14" s="123"/>
      <c r="BQ14" s="42"/>
      <c r="BR14" s="96" t="s">
        <v>402</v>
      </c>
    </row>
    <row r="15" spans="1:70" ht="30" hidden="1" customHeight="1" x14ac:dyDescent="0.35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252</v>
      </c>
      <c r="F15" s="128" t="s">
        <v>252</v>
      </c>
      <c r="G15" s="128" t="s">
        <v>253</v>
      </c>
      <c r="H15" s="128" t="s">
        <v>254</v>
      </c>
      <c r="I15" s="128">
        <v>170798</v>
      </c>
      <c r="J15" s="128" t="s">
        <v>281</v>
      </c>
      <c r="K15" s="128">
        <v>170798</v>
      </c>
      <c r="L15" s="128" t="s">
        <v>256</v>
      </c>
      <c r="M15" s="128" t="s">
        <v>257</v>
      </c>
      <c r="N15" s="128">
        <v>367843</v>
      </c>
      <c r="O15" s="128" t="s">
        <v>281</v>
      </c>
      <c r="P15" s="128">
        <v>533359</v>
      </c>
      <c r="Q15" s="128" t="s">
        <v>282</v>
      </c>
      <c r="R15" s="128" t="s">
        <v>260</v>
      </c>
      <c r="S15" s="128" t="s">
        <v>286</v>
      </c>
      <c r="T15" s="128" t="s">
        <v>286</v>
      </c>
      <c r="U15" s="128" t="s">
        <v>269</v>
      </c>
      <c r="V15" s="128" t="s">
        <v>284</v>
      </c>
      <c r="W15" s="128">
        <v>0</v>
      </c>
      <c r="X15" s="128" t="s">
        <v>287</v>
      </c>
      <c r="Y15" s="128">
        <v>358495337</v>
      </c>
      <c r="Z15" s="128" t="s">
        <v>352</v>
      </c>
      <c r="AA15" s="128" t="s">
        <v>353</v>
      </c>
      <c r="AB15" s="129">
        <v>38000</v>
      </c>
      <c r="AC15" s="128" t="s">
        <v>347</v>
      </c>
      <c r="AD15" s="128">
        <v>24</v>
      </c>
      <c r="AE15" s="128" t="s">
        <v>354</v>
      </c>
      <c r="AF15" s="128" t="s">
        <v>355</v>
      </c>
      <c r="AG15" s="128" t="s">
        <v>356</v>
      </c>
      <c r="AH15" s="128" t="s">
        <v>302</v>
      </c>
      <c r="AI15" s="128" t="s">
        <v>357</v>
      </c>
      <c r="AJ15" s="129">
        <v>2020</v>
      </c>
      <c r="AK15" s="129">
        <v>2020</v>
      </c>
      <c r="AL15" s="128" t="s">
        <v>358</v>
      </c>
      <c r="AM15" s="129">
        <v>24568.01</v>
      </c>
      <c r="AN15" s="129">
        <v>9771.99</v>
      </c>
      <c r="AO15" s="129">
        <v>34340</v>
      </c>
      <c r="AP15" s="129">
        <v>13431.99</v>
      </c>
      <c r="AQ15" s="129">
        <v>1183.01</v>
      </c>
      <c r="AR15" s="129">
        <v>14615</v>
      </c>
      <c r="AS15" s="129">
        <v>0</v>
      </c>
      <c r="AT15" s="129">
        <v>0</v>
      </c>
      <c r="AU15" s="129">
        <v>0</v>
      </c>
      <c r="AV15" s="128">
        <v>17</v>
      </c>
      <c r="AW15" s="128"/>
      <c r="AX15" s="124"/>
      <c r="AY15" s="124"/>
      <c r="AZ15" s="124"/>
      <c r="BA15" s="125"/>
      <c r="BB15" s="128" t="s">
        <v>385</v>
      </c>
      <c r="BC15" s="125"/>
      <c r="BD15" s="125"/>
      <c r="BE15" s="129">
        <v>0</v>
      </c>
      <c r="BF15" s="128" t="s">
        <v>286</v>
      </c>
      <c r="BG15" s="95"/>
      <c r="BH15" s="97" t="s">
        <v>387</v>
      </c>
      <c r="BI15" s="95" t="s">
        <v>105</v>
      </c>
      <c r="BJ15" s="97">
        <v>46111</v>
      </c>
      <c r="BK15" s="95"/>
      <c r="BL15" s="95" t="s">
        <v>109</v>
      </c>
      <c r="BM15" s="98" t="s">
        <v>114</v>
      </c>
      <c r="BN15" s="99" t="s">
        <v>193</v>
      </c>
      <c r="BO15" s="95" t="s">
        <v>238</v>
      </c>
      <c r="BP15" s="123"/>
      <c r="BQ15" s="42"/>
      <c r="BR15" s="96" t="s">
        <v>402</v>
      </c>
    </row>
    <row r="16" spans="1:70" ht="30" hidden="1" customHeight="1" x14ac:dyDescent="0.35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252</v>
      </c>
      <c r="F16" s="128" t="s">
        <v>252</v>
      </c>
      <c r="G16" s="128" t="s">
        <v>253</v>
      </c>
      <c r="H16" s="128" t="s">
        <v>254</v>
      </c>
      <c r="I16" s="128">
        <v>172118</v>
      </c>
      <c r="J16" s="128" t="s">
        <v>265</v>
      </c>
      <c r="K16" s="128">
        <v>172118</v>
      </c>
      <c r="L16" s="128" t="s">
        <v>256</v>
      </c>
      <c r="M16" s="128" t="s">
        <v>257</v>
      </c>
      <c r="N16" s="128">
        <v>8267</v>
      </c>
      <c r="O16" s="128" t="s">
        <v>266</v>
      </c>
      <c r="P16" s="128">
        <v>10107</v>
      </c>
      <c r="Q16" s="128" t="s">
        <v>267</v>
      </c>
      <c r="R16" s="128" t="s">
        <v>260</v>
      </c>
      <c r="S16" s="128" t="s">
        <v>288</v>
      </c>
      <c r="T16" s="128" t="s">
        <v>288</v>
      </c>
      <c r="U16" s="128" t="s">
        <v>277</v>
      </c>
      <c r="V16" s="128" t="s">
        <v>263</v>
      </c>
      <c r="W16" s="128">
        <v>0</v>
      </c>
      <c r="X16" s="128" t="s">
        <v>289</v>
      </c>
      <c r="Y16" s="128">
        <v>358609461</v>
      </c>
      <c r="Z16" s="128" t="s">
        <v>359</v>
      </c>
      <c r="AA16" s="128" t="s">
        <v>353</v>
      </c>
      <c r="AB16" s="129">
        <v>42000</v>
      </c>
      <c r="AC16" s="128" t="s">
        <v>307</v>
      </c>
      <c r="AD16" s="128">
        <v>24</v>
      </c>
      <c r="AE16" s="128" t="s">
        <v>360</v>
      </c>
      <c r="AF16" s="128" t="s">
        <v>361</v>
      </c>
      <c r="AG16" s="128" t="s">
        <v>362</v>
      </c>
      <c r="AH16" s="128" t="s">
        <v>324</v>
      </c>
      <c r="AI16" s="128" t="s">
        <v>363</v>
      </c>
      <c r="AJ16" s="129">
        <v>2240</v>
      </c>
      <c r="AK16" s="129">
        <v>2240</v>
      </c>
      <c r="AL16" s="128" t="s">
        <v>344</v>
      </c>
      <c r="AM16" s="129">
        <v>27534.720000000001</v>
      </c>
      <c r="AN16" s="129">
        <v>10545.28</v>
      </c>
      <c r="AO16" s="129">
        <v>38080</v>
      </c>
      <c r="AP16" s="129">
        <v>14465.28</v>
      </c>
      <c r="AQ16" s="129">
        <v>1199.72</v>
      </c>
      <c r="AR16" s="129">
        <v>15665</v>
      </c>
      <c r="AS16" s="129">
        <v>0</v>
      </c>
      <c r="AT16" s="129">
        <v>0</v>
      </c>
      <c r="AU16" s="129">
        <v>0</v>
      </c>
      <c r="AV16" s="128">
        <v>17</v>
      </c>
      <c r="AW16" s="128"/>
      <c r="AX16" s="124"/>
      <c r="AY16" s="124"/>
      <c r="AZ16" s="124"/>
      <c r="BA16" s="125"/>
      <c r="BB16" s="128" t="s">
        <v>385</v>
      </c>
      <c r="BC16" s="125"/>
      <c r="BD16" s="125"/>
      <c r="BE16" s="129">
        <v>0</v>
      </c>
      <c r="BF16" s="128" t="s">
        <v>288</v>
      </c>
      <c r="BG16" s="123"/>
      <c r="BH16" s="97" t="s">
        <v>387</v>
      </c>
      <c r="BI16" s="95" t="s">
        <v>105</v>
      </c>
      <c r="BJ16" s="97">
        <v>46111</v>
      </c>
      <c r="BK16" s="95"/>
      <c r="BL16" s="95" t="s">
        <v>109</v>
      </c>
      <c r="BM16" s="98" t="s">
        <v>114</v>
      </c>
      <c r="BN16" s="99" t="s">
        <v>193</v>
      </c>
      <c r="BO16" s="95" t="s">
        <v>238</v>
      </c>
      <c r="BP16" s="123"/>
      <c r="BQ16" s="42"/>
      <c r="BR16" s="96" t="s">
        <v>402</v>
      </c>
    </row>
    <row r="17" spans="1:70" ht="30" hidden="1" customHeight="1" x14ac:dyDescent="0.35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252</v>
      </c>
      <c r="F17" s="128" t="s">
        <v>252</v>
      </c>
      <c r="G17" s="128" t="s">
        <v>253</v>
      </c>
      <c r="H17" s="128" t="s">
        <v>254</v>
      </c>
      <c r="I17" s="128">
        <v>4019</v>
      </c>
      <c r="J17" s="128" t="s">
        <v>255</v>
      </c>
      <c r="K17" s="128">
        <v>4019</v>
      </c>
      <c r="L17" s="128" t="s">
        <v>256</v>
      </c>
      <c r="M17" s="128" t="s">
        <v>257</v>
      </c>
      <c r="N17" s="128">
        <v>467896</v>
      </c>
      <c r="O17" s="128" t="s">
        <v>258</v>
      </c>
      <c r="P17" s="128">
        <v>722675</v>
      </c>
      <c r="Q17" s="128" t="s">
        <v>259</v>
      </c>
      <c r="R17" s="128" t="s">
        <v>260</v>
      </c>
      <c r="S17" s="128" t="s">
        <v>290</v>
      </c>
      <c r="T17" s="128" t="s">
        <v>290</v>
      </c>
      <c r="U17" s="128" t="s">
        <v>277</v>
      </c>
      <c r="V17" s="128" t="s">
        <v>263</v>
      </c>
      <c r="W17" s="128">
        <v>0</v>
      </c>
      <c r="X17" s="128" t="s">
        <v>291</v>
      </c>
      <c r="Y17" s="128">
        <v>359449075</v>
      </c>
      <c r="Z17" s="128" t="s">
        <v>364</v>
      </c>
      <c r="AA17" s="128" t="s">
        <v>365</v>
      </c>
      <c r="AB17" s="129">
        <v>65000</v>
      </c>
      <c r="AC17" s="128" t="s">
        <v>298</v>
      </c>
      <c r="AD17" s="128">
        <v>24</v>
      </c>
      <c r="AE17" s="128" t="s">
        <v>338</v>
      </c>
      <c r="AF17" s="128" t="s">
        <v>366</v>
      </c>
      <c r="AG17" s="128" t="s">
        <v>301</v>
      </c>
      <c r="AH17" s="128" t="s">
        <v>324</v>
      </c>
      <c r="AI17" s="128" t="s">
        <v>367</v>
      </c>
      <c r="AJ17" s="129">
        <v>3460</v>
      </c>
      <c r="AK17" s="129">
        <v>3460</v>
      </c>
      <c r="AL17" s="128" t="s">
        <v>351</v>
      </c>
      <c r="AM17" s="129">
        <v>18506.87</v>
      </c>
      <c r="AN17" s="129">
        <v>9173.1299999999992</v>
      </c>
      <c r="AO17" s="129">
        <v>27680</v>
      </c>
      <c r="AP17" s="129">
        <v>46493.13</v>
      </c>
      <c r="AQ17" s="129">
        <v>8645.8700000000008</v>
      </c>
      <c r="AR17" s="129">
        <v>55139</v>
      </c>
      <c r="AS17" s="129">
        <v>0</v>
      </c>
      <c r="AT17" s="129">
        <v>0</v>
      </c>
      <c r="AU17" s="129">
        <v>0</v>
      </c>
      <c r="AV17" s="128">
        <v>8</v>
      </c>
      <c r="AW17" s="128"/>
      <c r="AX17" s="124"/>
      <c r="AY17" s="124"/>
      <c r="AZ17" s="124"/>
      <c r="BA17" s="125"/>
      <c r="BB17" s="128" t="s">
        <v>385</v>
      </c>
      <c r="BC17" s="125"/>
      <c r="BD17" s="125"/>
      <c r="BE17" s="129">
        <v>0</v>
      </c>
      <c r="BF17" s="128" t="s">
        <v>290</v>
      </c>
      <c r="BG17" s="123"/>
      <c r="BH17" s="97" t="s">
        <v>387</v>
      </c>
      <c r="BI17" s="95" t="s">
        <v>105</v>
      </c>
      <c r="BJ17" s="97">
        <v>46111</v>
      </c>
      <c r="BK17" s="95"/>
      <c r="BL17" s="95" t="s">
        <v>109</v>
      </c>
      <c r="BM17" s="98" t="s">
        <v>114</v>
      </c>
      <c r="BN17" s="99" t="s">
        <v>193</v>
      </c>
      <c r="BO17" s="95" t="s">
        <v>238</v>
      </c>
      <c r="BP17" s="123"/>
      <c r="BQ17" s="42"/>
      <c r="BR17" s="96" t="s">
        <v>402</v>
      </c>
    </row>
    <row r="18" spans="1:70" ht="30" hidden="1" customHeight="1" x14ac:dyDescent="0.35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252</v>
      </c>
      <c r="F18" s="128" t="s">
        <v>252</v>
      </c>
      <c r="G18" s="128" t="s">
        <v>253</v>
      </c>
      <c r="H18" s="128" t="s">
        <v>254</v>
      </c>
      <c r="I18" s="128">
        <v>172118</v>
      </c>
      <c r="J18" s="128" t="s">
        <v>265</v>
      </c>
      <c r="K18" s="128">
        <v>172118</v>
      </c>
      <c r="L18" s="128" t="s">
        <v>256</v>
      </c>
      <c r="M18" s="128" t="s">
        <v>257</v>
      </c>
      <c r="N18" s="128">
        <v>8267</v>
      </c>
      <c r="O18" s="128" t="s">
        <v>266</v>
      </c>
      <c r="P18" s="128">
        <v>10107</v>
      </c>
      <c r="Q18" s="128" t="s">
        <v>267</v>
      </c>
      <c r="R18" s="128" t="s">
        <v>260</v>
      </c>
      <c r="S18" s="128" t="s">
        <v>292</v>
      </c>
      <c r="T18" s="128" t="s">
        <v>292</v>
      </c>
      <c r="U18" s="128" t="s">
        <v>277</v>
      </c>
      <c r="V18" s="128" t="s">
        <v>263</v>
      </c>
      <c r="W18" s="128">
        <v>0</v>
      </c>
      <c r="X18" s="128" t="s">
        <v>273</v>
      </c>
      <c r="Y18" s="128">
        <v>359626266</v>
      </c>
      <c r="Z18" s="128" t="s">
        <v>368</v>
      </c>
      <c r="AA18" s="128" t="s">
        <v>369</v>
      </c>
      <c r="AB18" s="129">
        <v>52000</v>
      </c>
      <c r="AC18" s="128" t="s">
        <v>307</v>
      </c>
      <c r="AD18" s="128">
        <v>24</v>
      </c>
      <c r="AE18" s="128" t="s">
        <v>329</v>
      </c>
      <c r="AF18" s="128" t="s">
        <v>370</v>
      </c>
      <c r="AG18" s="128" t="s">
        <v>371</v>
      </c>
      <c r="AH18" s="128" t="s">
        <v>302</v>
      </c>
      <c r="AI18" s="128" t="s">
        <v>372</v>
      </c>
      <c r="AJ18" s="129">
        <v>2760</v>
      </c>
      <c r="AK18" s="129">
        <v>2760</v>
      </c>
      <c r="AL18" s="128" t="s">
        <v>319</v>
      </c>
      <c r="AM18" s="129">
        <v>10384.31</v>
      </c>
      <c r="AN18" s="129">
        <v>6175.69</v>
      </c>
      <c r="AO18" s="129">
        <v>16560</v>
      </c>
      <c r="AP18" s="129">
        <v>41615.69</v>
      </c>
      <c r="AQ18" s="129">
        <v>8465.31</v>
      </c>
      <c r="AR18" s="129">
        <v>50081</v>
      </c>
      <c r="AS18" s="129">
        <v>0</v>
      </c>
      <c r="AT18" s="129">
        <v>0</v>
      </c>
      <c r="AU18" s="129">
        <v>0</v>
      </c>
      <c r="AV18" s="128">
        <v>6</v>
      </c>
      <c r="AW18" s="128"/>
      <c r="AX18" s="124"/>
      <c r="AY18" s="124"/>
      <c r="AZ18" s="124"/>
      <c r="BA18" s="125"/>
      <c r="BB18" s="128" t="s">
        <v>385</v>
      </c>
      <c r="BC18" s="125"/>
      <c r="BD18" s="125"/>
      <c r="BE18" s="129">
        <v>0</v>
      </c>
      <c r="BF18" s="128" t="s">
        <v>292</v>
      </c>
      <c r="BG18" s="123"/>
      <c r="BH18" s="97" t="s">
        <v>387</v>
      </c>
      <c r="BI18" s="95" t="s">
        <v>105</v>
      </c>
      <c r="BJ18" s="97">
        <v>46111</v>
      </c>
      <c r="BK18" s="95"/>
      <c r="BL18" s="95" t="s">
        <v>109</v>
      </c>
      <c r="BM18" s="98" t="s">
        <v>114</v>
      </c>
      <c r="BN18" s="99" t="s">
        <v>193</v>
      </c>
      <c r="BO18" s="95" t="s">
        <v>238</v>
      </c>
      <c r="BP18" s="123"/>
      <c r="BQ18" s="42"/>
      <c r="BR18" s="96" t="s">
        <v>402</v>
      </c>
    </row>
    <row r="19" spans="1:70" ht="30" hidden="1" customHeight="1" x14ac:dyDescent="0.35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252</v>
      </c>
      <c r="F19" s="128" t="s">
        <v>252</v>
      </c>
      <c r="G19" s="128" t="s">
        <v>253</v>
      </c>
      <c r="H19" s="128" t="s">
        <v>254</v>
      </c>
      <c r="I19" s="128">
        <v>170798</v>
      </c>
      <c r="J19" s="128" t="s">
        <v>281</v>
      </c>
      <c r="K19" s="128">
        <v>170798</v>
      </c>
      <c r="L19" s="128" t="s">
        <v>256</v>
      </c>
      <c r="M19" s="128" t="s">
        <v>257</v>
      </c>
      <c r="N19" s="128">
        <v>367843</v>
      </c>
      <c r="O19" s="128" t="s">
        <v>281</v>
      </c>
      <c r="P19" s="128">
        <v>533359</v>
      </c>
      <c r="Q19" s="128" t="s">
        <v>282</v>
      </c>
      <c r="R19" s="128" t="s">
        <v>260</v>
      </c>
      <c r="S19" s="128" t="s">
        <v>293</v>
      </c>
      <c r="T19" s="128" t="s">
        <v>293</v>
      </c>
      <c r="U19" s="128" t="s">
        <v>277</v>
      </c>
      <c r="V19" s="128" t="s">
        <v>263</v>
      </c>
      <c r="W19" s="128">
        <v>0</v>
      </c>
      <c r="X19" s="128" t="s">
        <v>273</v>
      </c>
      <c r="Y19" s="128">
        <v>359681826</v>
      </c>
      <c r="Z19" s="128" t="s">
        <v>373</v>
      </c>
      <c r="AA19" s="128" t="s">
        <v>374</v>
      </c>
      <c r="AB19" s="129">
        <v>70000</v>
      </c>
      <c r="AC19" s="128" t="s">
        <v>347</v>
      </c>
      <c r="AD19" s="128">
        <v>24</v>
      </c>
      <c r="AE19" s="128" t="s">
        <v>338</v>
      </c>
      <c r="AF19" s="128" t="s">
        <v>375</v>
      </c>
      <c r="AG19" s="128" t="s">
        <v>376</v>
      </c>
      <c r="AH19" s="128" t="s">
        <v>302</v>
      </c>
      <c r="AI19" s="128" t="s">
        <v>377</v>
      </c>
      <c r="AJ19" s="129">
        <v>3730</v>
      </c>
      <c r="AK19" s="129">
        <v>3730</v>
      </c>
      <c r="AL19" s="128" t="s">
        <v>351</v>
      </c>
      <c r="AM19" s="129">
        <v>14483.94</v>
      </c>
      <c r="AN19" s="129">
        <v>7896.06</v>
      </c>
      <c r="AO19" s="129">
        <v>22380</v>
      </c>
      <c r="AP19" s="129">
        <v>55516.06</v>
      </c>
      <c r="AQ19" s="129">
        <v>11583.94</v>
      </c>
      <c r="AR19" s="129">
        <v>67100</v>
      </c>
      <c r="AS19" s="129">
        <v>0</v>
      </c>
      <c r="AT19" s="129">
        <v>0</v>
      </c>
      <c r="AU19" s="129">
        <v>0</v>
      </c>
      <c r="AV19" s="128">
        <v>6</v>
      </c>
      <c r="AW19" s="128"/>
      <c r="AX19" s="124"/>
      <c r="AY19" s="124"/>
      <c r="AZ19" s="124"/>
      <c r="BA19" s="125"/>
      <c r="BB19" s="128" t="s">
        <v>385</v>
      </c>
      <c r="BC19" s="125"/>
      <c r="BD19" s="125"/>
      <c r="BE19" s="129">
        <v>0</v>
      </c>
      <c r="BF19" s="128" t="s">
        <v>293</v>
      </c>
      <c r="BG19" s="123"/>
      <c r="BH19" s="97" t="s">
        <v>387</v>
      </c>
      <c r="BI19" s="95" t="s">
        <v>105</v>
      </c>
      <c r="BJ19" s="97">
        <v>46111</v>
      </c>
      <c r="BK19" s="95"/>
      <c r="BL19" s="95" t="s">
        <v>109</v>
      </c>
      <c r="BM19" s="98" t="s">
        <v>114</v>
      </c>
      <c r="BN19" s="99" t="s">
        <v>193</v>
      </c>
      <c r="BO19" s="95" t="s">
        <v>238</v>
      </c>
      <c r="BP19" s="123"/>
      <c r="BQ19" s="42"/>
      <c r="BR19" s="96" t="s">
        <v>402</v>
      </c>
    </row>
    <row r="20" spans="1:70" ht="30" hidden="1" customHeight="1" x14ac:dyDescent="0.35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252</v>
      </c>
      <c r="F20" s="128" t="s">
        <v>252</v>
      </c>
      <c r="G20" s="128" t="s">
        <v>253</v>
      </c>
      <c r="H20" s="128" t="s">
        <v>254</v>
      </c>
      <c r="I20" s="128">
        <v>170798</v>
      </c>
      <c r="J20" s="128" t="s">
        <v>281</v>
      </c>
      <c r="K20" s="128">
        <v>170798</v>
      </c>
      <c r="L20" s="128" t="s">
        <v>256</v>
      </c>
      <c r="M20" s="128" t="s">
        <v>257</v>
      </c>
      <c r="N20" s="128">
        <v>367843</v>
      </c>
      <c r="O20" s="128" t="s">
        <v>281</v>
      </c>
      <c r="P20" s="128">
        <v>533359</v>
      </c>
      <c r="Q20" s="128" t="s">
        <v>282</v>
      </c>
      <c r="R20" s="128" t="s">
        <v>260</v>
      </c>
      <c r="S20" s="128" t="s">
        <v>294</v>
      </c>
      <c r="T20" s="128" t="s">
        <v>294</v>
      </c>
      <c r="U20" s="128" t="s">
        <v>269</v>
      </c>
      <c r="V20" s="128" t="s">
        <v>284</v>
      </c>
      <c r="W20" s="128">
        <v>0</v>
      </c>
      <c r="X20" s="128" t="s">
        <v>273</v>
      </c>
      <c r="Y20" s="128">
        <v>359871293</v>
      </c>
      <c r="Z20" s="128" t="s">
        <v>378</v>
      </c>
      <c r="AA20" s="128" t="s">
        <v>379</v>
      </c>
      <c r="AB20" s="129">
        <v>45000</v>
      </c>
      <c r="AC20" s="128" t="s">
        <v>347</v>
      </c>
      <c r="AD20" s="128">
        <v>24</v>
      </c>
      <c r="AE20" s="128" t="s">
        <v>360</v>
      </c>
      <c r="AF20" s="128" t="s">
        <v>380</v>
      </c>
      <c r="AG20" s="128" t="s">
        <v>381</v>
      </c>
      <c r="AH20" s="128" t="s">
        <v>324</v>
      </c>
      <c r="AI20" s="128" t="s">
        <v>382</v>
      </c>
      <c r="AJ20" s="129">
        <v>2420</v>
      </c>
      <c r="AK20" s="129">
        <v>2420</v>
      </c>
      <c r="AL20" s="128" t="s">
        <v>351</v>
      </c>
      <c r="AM20" s="129">
        <v>6117.33</v>
      </c>
      <c r="AN20" s="129">
        <v>3562.67</v>
      </c>
      <c r="AO20" s="129">
        <v>9680</v>
      </c>
      <c r="AP20" s="129">
        <v>38882.67</v>
      </c>
      <c r="AQ20" s="129">
        <v>9507.33</v>
      </c>
      <c r="AR20" s="129">
        <v>48390</v>
      </c>
      <c r="AS20" s="129">
        <v>0</v>
      </c>
      <c r="AT20" s="129">
        <v>0</v>
      </c>
      <c r="AU20" s="129">
        <v>0</v>
      </c>
      <c r="AV20" s="128">
        <v>4</v>
      </c>
      <c r="AW20" s="128"/>
      <c r="AX20" s="124"/>
      <c r="AY20" s="124"/>
      <c r="AZ20" s="124"/>
      <c r="BA20" s="125"/>
      <c r="BB20" s="128" t="s">
        <v>385</v>
      </c>
      <c r="BC20" s="125"/>
      <c r="BD20" s="125"/>
      <c r="BE20" s="129">
        <v>0</v>
      </c>
      <c r="BF20" s="128" t="s">
        <v>294</v>
      </c>
      <c r="BG20" s="123"/>
      <c r="BH20" s="97" t="s">
        <v>387</v>
      </c>
      <c r="BI20" s="95" t="s">
        <v>105</v>
      </c>
      <c r="BJ20" s="97">
        <v>46111</v>
      </c>
      <c r="BK20" s="95"/>
      <c r="BL20" s="95" t="s">
        <v>109</v>
      </c>
      <c r="BM20" s="98" t="s">
        <v>114</v>
      </c>
      <c r="BN20" s="99" t="s">
        <v>193</v>
      </c>
      <c r="BO20" s="95" t="s">
        <v>238</v>
      </c>
      <c r="BP20" s="123"/>
      <c r="BQ20" s="42"/>
      <c r="BR20" s="96" t="s">
        <v>402</v>
      </c>
    </row>
    <row r="21" spans="1:70" ht="30" hidden="1" customHeight="1" x14ac:dyDescent="0.35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252</v>
      </c>
      <c r="F21" s="128" t="s">
        <v>252</v>
      </c>
      <c r="G21" s="128" t="s">
        <v>253</v>
      </c>
      <c r="H21" s="128" t="s">
        <v>254</v>
      </c>
      <c r="I21" s="128">
        <v>170798</v>
      </c>
      <c r="J21" s="128" t="s">
        <v>281</v>
      </c>
      <c r="K21" s="128">
        <v>170798</v>
      </c>
      <c r="L21" s="128" t="s">
        <v>256</v>
      </c>
      <c r="M21" s="128" t="s">
        <v>257</v>
      </c>
      <c r="N21" s="128">
        <v>367843</v>
      </c>
      <c r="O21" s="128" t="s">
        <v>281</v>
      </c>
      <c r="P21" s="128">
        <v>533359</v>
      </c>
      <c r="Q21" s="128" t="s">
        <v>282</v>
      </c>
      <c r="R21" s="128" t="s">
        <v>260</v>
      </c>
      <c r="S21" s="128" t="s">
        <v>295</v>
      </c>
      <c r="T21" s="128" t="s">
        <v>295</v>
      </c>
      <c r="U21" s="128" t="s">
        <v>269</v>
      </c>
      <c r="V21" s="128" t="s">
        <v>284</v>
      </c>
      <c r="W21" s="128">
        <v>0</v>
      </c>
      <c r="X21" s="128" t="s">
        <v>273</v>
      </c>
      <c r="Y21" s="128">
        <v>359871360</v>
      </c>
      <c r="Z21" s="128" t="s">
        <v>383</v>
      </c>
      <c r="AA21" s="128" t="s">
        <v>379</v>
      </c>
      <c r="AB21" s="129">
        <v>45000</v>
      </c>
      <c r="AC21" s="128" t="s">
        <v>347</v>
      </c>
      <c r="AD21" s="128">
        <v>24</v>
      </c>
      <c r="AE21" s="128" t="s">
        <v>360</v>
      </c>
      <c r="AF21" s="128" t="s">
        <v>380</v>
      </c>
      <c r="AG21" s="128" t="s">
        <v>381</v>
      </c>
      <c r="AH21" s="128" t="s">
        <v>324</v>
      </c>
      <c r="AI21" s="128" t="s">
        <v>382</v>
      </c>
      <c r="AJ21" s="129">
        <v>2420</v>
      </c>
      <c r="AK21" s="129">
        <v>2420</v>
      </c>
      <c r="AL21" s="128" t="s">
        <v>384</v>
      </c>
      <c r="AM21" s="129">
        <v>6117.33</v>
      </c>
      <c r="AN21" s="129">
        <v>3562.67</v>
      </c>
      <c r="AO21" s="129">
        <v>9680</v>
      </c>
      <c r="AP21" s="129">
        <v>38882.67</v>
      </c>
      <c r="AQ21" s="129">
        <v>9507.33</v>
      </c>
      <c r="AR21" s="129">
        <v>48390</v>
      </c>
      <c r="AS21" s="129">
        <v>0</v>
      </c>
      <c r="AT21" s="129">
        <v>0</v>
      </c>
      <c r="AU21" s="129">
        <v>0</v>
      </c>
      <c r="AV21" s="128">
        <v>4</v>
      </c>
      <c r="AW21" s="128"/>
      <c r="AX21" s="124"/>
      <c r="AY21" s="124"/>
      <c r="AZ21" s="124"/>
      <c r="BA21" s="125"/>
      <c r="BB21" s="128" t="s">
        <v>385</v>
      </c>
      <c r="BC21" s="125"/>
      <c r="BD21" s="125"/>
      <c r="BE21" s="129">
        <v>0</v>
      </c>
      <c r="BF21" s="128" t="s">
        <v>295</v>
      </c>
      <c r="BG21" s="123"/>
      <c r="BH21" s="97" t="s">
        <v>387</v>
      </c>
      <c r="BI21" s="95" t="s">
        <v>105</v>
      </c>
      <c r="BJ21" s="97">
        <v>46111</v>
      </c>
      <c r="BK21" s="95"/>
      <c r="BL21" s="95" t="s">
        <v>109</v>
      </c>
      <c r="BM21" s="98" t="s">
        <v>114</v>
      </c>
      <c r="BN21" s="99" t="s">
        <v>193</v>
      </c>
      <c r="BO21" s="95" t="s">
        <v>238</v>
      </c>
      <c r="BP21" s="123"/>
      <c r="BQ21" s="42"/>
      <c r="BR21" s="96" t="s">
        <v>402</v>
      </c>
    </row>
    <row r="22" spans="1:70" ht="30" hidden="1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5"/>
      <c r="AB68" s="124"/>
      <c r="AC68" s="124"/>
      <c r="AD68" s="124"/>
      <c r="AE68" s="124"/>
      <c r="AF68" s="125"/>
      <c r="AG68" s="125"/>
      <c r="AH68" s="124"/>
      <c r="AI68" s="125"/>
      <c r="AJ68" s="125"/>
      <c r="AK68" s="125"/>
      <c r="AL68" s="125"/>
      <c r="AM68" s="125"/>
      <c r="AN68" s="125"/>
      <c r="AO68" s="125"/>
      <c r="AP68" s="125"/>
      <c r="AQ68" s="125"/>
      <c r="AR68" s="124"/>
      <c r="AS68" s="124"/>
      <c r="AT68" s="124"/>
      <c r="AU68" s="124"/>
      <c r="AV68" s="124"/>
      <c r="AW68" s="124"/>
      <c r="AX68" s="124"/>
      <c r="AY68" s="124"/>
      <c r="AZ68" s="124"/>
      <c r="BA68" s="125"/>
      <c r="BB68" s="125"/>
      <c r="BC68" s="125"/>
      <c r="BD68" s="125"/>
      <c r="BE68" s="125"/>
      <c r="BF68" s="125"/>
      <c r="BG68" s="123"/>
      <c r="BH68" s="123" t="s">
        <v>139</v>
      </c>
      <c r="BI68" s="95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87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88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89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90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91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92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93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94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95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 t="s">
        <v>139</v>
      </c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96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97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98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99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100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101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102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103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104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105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106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107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108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109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110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111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112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113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114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115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116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117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118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119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120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121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122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123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124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125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126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127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128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129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130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131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132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133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134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135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136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137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138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139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140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141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142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143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144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145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146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147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148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149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150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151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152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153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154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155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156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157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158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159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160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161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162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163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164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165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166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167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168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169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170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171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172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173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174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175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176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177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178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179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180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181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182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183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184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185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186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187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188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189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190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191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192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193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194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195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196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197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198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199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200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201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202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203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204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205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206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207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208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209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210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211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212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213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214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215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216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217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218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219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220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221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222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223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224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225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226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227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228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229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230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231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232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233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234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235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236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237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238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239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240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241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242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243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244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245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246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247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248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249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250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251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252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253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254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255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256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257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258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259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260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261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262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263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264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265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266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267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268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269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270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271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272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273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274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275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276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277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278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279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280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281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282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283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284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285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286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287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288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289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290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291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292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293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294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295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296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297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298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299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300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301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302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303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304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305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306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307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308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309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310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311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312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313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314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315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316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317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318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319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320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321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322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323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324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325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326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327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328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329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330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331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332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333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334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335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336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337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338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339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340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341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342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343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344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345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346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347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348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349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350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351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352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353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354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355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356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357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358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359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360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361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362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363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364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365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366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367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368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369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370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371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372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373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374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375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376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377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378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379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380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381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382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383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384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385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386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387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388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389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390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391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392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393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394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395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396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397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398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399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400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401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402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403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404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405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406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407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408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409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410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411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412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413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414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415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416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417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418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419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420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421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422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423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424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425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426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427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428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429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430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431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432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433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434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435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436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437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438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439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440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441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442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443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444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445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446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447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448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449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450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451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452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453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454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455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456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457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458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459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460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461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462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463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464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465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466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467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468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469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470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471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472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473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474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475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476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477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478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479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480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481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482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483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484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485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486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487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488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489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490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491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492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493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494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495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496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497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498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499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500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501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502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503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504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505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506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507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508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509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510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511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512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513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514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515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516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517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518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519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520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521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522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523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524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525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526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527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528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529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530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531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532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533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534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535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536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537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538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539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540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541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542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543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544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545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546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547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548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549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550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551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552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553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554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555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556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557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558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559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560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561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562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563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564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565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566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567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568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569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570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571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572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573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574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575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576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577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578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579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580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581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582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583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584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585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586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587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588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589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590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591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592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593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594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595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596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597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598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599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600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601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602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603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604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605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606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607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608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609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610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611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612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613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614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615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616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617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618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619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620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621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622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623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624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625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626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627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628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629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630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631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632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633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634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635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636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637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638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639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640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641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642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643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644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645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646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647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648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649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650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651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652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653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654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655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656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657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658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659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660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661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662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663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664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665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666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667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668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669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670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671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672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673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674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675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676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677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678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679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680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681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682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683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684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685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686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687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688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689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690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691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692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693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694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695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696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697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698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699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700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701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702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703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704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705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706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707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708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709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710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711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712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713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714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715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716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717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718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719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720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721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722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723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724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725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726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727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728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729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730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731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732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733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734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735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736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737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738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739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740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741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742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743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744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745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746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747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748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749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750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751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752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753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754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755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756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757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758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759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760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761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762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763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764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765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766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767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768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769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770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771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772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773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774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775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776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777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778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779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780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781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782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783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784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785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786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787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788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789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790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791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792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793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794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795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796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797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798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799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800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801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802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803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804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805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806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807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808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809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810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811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812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813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814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815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816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817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818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819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820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821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822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823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824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825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826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827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828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829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830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831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832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833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834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835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836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837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838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839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840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841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842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843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844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845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846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847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848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849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850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851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852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853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854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855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856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857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858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859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860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861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862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863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864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865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866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867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868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869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870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871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872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873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874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875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876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877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878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879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880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881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882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883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884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885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886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887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888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889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890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891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892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893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894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895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896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897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898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899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900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901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902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903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904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905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906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907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908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909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910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911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912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913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914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915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916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917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918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919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920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921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922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923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924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925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926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927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928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929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930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931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932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933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934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935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936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937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938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939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940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941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942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943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944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945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946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947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948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949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950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951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952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953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954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955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956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957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958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959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960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961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962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963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964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965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966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967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968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969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970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971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972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973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974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975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976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977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978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979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980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981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982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983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984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985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986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987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988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989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990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991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992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993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994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995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996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997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998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999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1000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1001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1002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1003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1004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1005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1006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1007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1008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1009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1010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1011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1012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1013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1014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1015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1016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1017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1018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1019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1020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1021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1022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1023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1024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1025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1026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1027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1028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1029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1030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1031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1032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1033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1034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1035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1036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1037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1038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1039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1040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1041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1042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1043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1044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1045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1046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1047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1048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1049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1050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1051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1052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1053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1054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1055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1056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1057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1058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1059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1060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1061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1062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1063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1064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1065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1066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1067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1068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1069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1070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1071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1072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1073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1074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1075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1076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1077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1078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1079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1080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1081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1082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1083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1084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1085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1086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1087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1088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1089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1090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1091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1092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1093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1094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1095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1096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1097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1098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1099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1100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1101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1102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1103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1104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1105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1106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1107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1108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1109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1110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1111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1112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1113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1114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1115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1116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1117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1118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1119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1120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1121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1122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1123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1124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1125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1126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1127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1128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1129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1130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1131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1132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1133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1134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1135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1136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1137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1138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1139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1140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1141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1142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1143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1144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1145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1146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1147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1148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1149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1150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1151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1152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1153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1154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1155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1156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1157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1158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1159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1160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1161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1162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1163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1164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1165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1166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1167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1168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1169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1170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1171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1172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1173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1174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1175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1176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1177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1178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1179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1180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1181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1182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1183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1184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1185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1186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1187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1188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1189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1190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1191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1192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1193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1194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1195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1196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1197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1198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1199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1200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1201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1202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1203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1204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1205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1206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1207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1208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1209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1210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1211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1212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1213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1214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1215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1216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1217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1218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1219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1220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1221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1222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1223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1224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1225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1226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1227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1228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1229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1230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1231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1232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1233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1234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1235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1236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1237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1238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1239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1240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1241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1242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1243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1244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1245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1246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1247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1248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1249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1250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1251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1252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1253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1254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1255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1256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1257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1258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1259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1260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1261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1262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1263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1264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1265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1266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1267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1268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1269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1270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1271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1272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1273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1274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1275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1276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1277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1278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1279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1280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1281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1282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1283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1284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1285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1286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1287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1288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1289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1290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1291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1292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1293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1294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1295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1296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1297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1298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1299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1300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1301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1302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1303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1304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1305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1306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1307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1308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1309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1310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1311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1312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1313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1314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1315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1316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1317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1318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1319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1320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1321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1322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1323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1324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1325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1326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1327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1328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1329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1330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1331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1332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1333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1334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1335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1336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1337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1338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1339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1340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1341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1342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1343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1344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1345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1346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1347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1348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1349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1350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1351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1352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1353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1354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1355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1356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1357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1358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1359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1360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1361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1362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1363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1364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1365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1366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1367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1368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1369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1370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1371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1372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1373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1374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1375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1376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1377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1378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1379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1380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1381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1382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1383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1384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1385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1386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1387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1388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1389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1390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1391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1392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1393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1394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1395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1396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1397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1398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1399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1400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1401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1402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1403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1404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1405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1406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1407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1408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1409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1410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1411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1412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1413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1414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1415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1416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1417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1418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1419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1420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1421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1422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1423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1424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1425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1426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1427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1428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1429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1430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1431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1432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1433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1434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1435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1436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1437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1438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1439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1440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1441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1442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1443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1444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1445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1446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1447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1448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1449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1450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1451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1452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1453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1454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1455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1456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1457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1458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1459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1460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1461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1462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1463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1464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1465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1466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1467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1468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1469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1470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1471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1472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1473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1474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1475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1476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1477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1478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1479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1480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1481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1482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1483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1484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1485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1486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1487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1488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1489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1490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1491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1492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1493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1494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1495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1496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1497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1498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1499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1500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1501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1502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1503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1504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1505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1506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1507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1508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1509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1510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1511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1512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1513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1514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1515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1516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1517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1518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1519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1520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1521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1522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1523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1524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1525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1526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1527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1528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1529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1530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1531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1532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1533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1534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1535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1536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1537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1538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1539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1540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1541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1542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1543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1544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1545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1546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1547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1548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1549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1550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1551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1552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1553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1554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1555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1556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1557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1558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1559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1560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1561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1562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1563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1564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1565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1566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1567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1568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1569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1570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1571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1572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1573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1574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1575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1576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1577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1578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1579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1580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1581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1582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1583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1584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1585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1586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1587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1588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1589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1590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1591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1592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1593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1594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1595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1596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1597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1598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1599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1600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1601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1602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1603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1604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1605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1606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1607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1608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1609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1610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1611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1612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1613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1614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1615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1616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1617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1618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1619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1620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1621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1622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1623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1624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1625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1626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1627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1628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1629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1630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1631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1632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1633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1634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1635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1636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1637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1638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1639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1640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1641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1642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1643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1644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1645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1646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1647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1648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1649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1650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1651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1652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1653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1654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1655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1656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1657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1658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1659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1660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1661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1662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1663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1664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1665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1666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1667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1668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1669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1670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1671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1672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1673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1674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1675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1676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1677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1678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1679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1680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1681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1682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1683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1684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1685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1686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1687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1688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1689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1690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1691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1692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1693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1694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1695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1696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1697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1698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1699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1700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1701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1702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1703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1704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1705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1706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1707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1708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1709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1710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1711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1712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1713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1714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1715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1716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1717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1718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1719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1720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1721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1722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1723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1724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1725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1726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1727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1728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1729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1730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1731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1732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1733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1734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1735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1736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1737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1738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1739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1740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1741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1742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1743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1744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1745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1746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1747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1748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1749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1750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1751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1752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1753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1754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1755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1756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1757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1758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1759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1760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1761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1762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1763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1764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1765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1766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1767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1768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1769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1770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1771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1772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1773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1774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1775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1776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1777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1778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1779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1780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1781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1782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1783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1784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1785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1786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1787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1788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1789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1790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1791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1792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1793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1794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1795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1796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1797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1798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1799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1800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1801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1802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1803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1804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1805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1806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1807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1808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1809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1810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1811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1812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1813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1814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1815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1816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1817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1818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1819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1820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1821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1822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1823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1824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1825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1826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1827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1828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1829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1830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1831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1832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1833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1834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1835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1836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1837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1838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1839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1840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1841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1842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1843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1844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1845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1846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1847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1848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1849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1850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1851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1852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1853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1854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1855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1856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1857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1858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1859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1860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1861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1862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1863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1864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1865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1866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1867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1868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1869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1870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1871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1872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1873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1874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1875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1876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1877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1878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1879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1880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1881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1882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1883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1884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1885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1886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1887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1888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1889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1890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1891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1892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1893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1894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1895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1896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1897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1898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1899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1900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1901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1902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1903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1904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1905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1906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1907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1908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1909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1910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1911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1912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1913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1914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1915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1916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1917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1918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1919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1920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1921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1922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1923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1924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1925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1926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1927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1928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1929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1930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1931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1932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1933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1934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1935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1936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1937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1938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1939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1940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1941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1942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1943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1944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1945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1946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1947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1948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1949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1950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1951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1952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1953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1954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1955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1956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1957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1958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1959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1960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1961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1962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1963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1964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1965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1966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1967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1968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1969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1970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1971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1972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1973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1974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1975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1976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1977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1978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1979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1980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1981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1982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1983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1984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1985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1986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1987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1988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1989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1990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1991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1992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1993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1994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1995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1996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1997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1998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1999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2000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2001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2002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2003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2004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2005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2006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2007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2008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2009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2010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2011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2012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2013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2014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2015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2016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2017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2018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2019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2020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2021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2022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2023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2024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2025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2026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2027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2028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2029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2030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2031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2032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2033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2034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2035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2036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2037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2038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2039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2040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2041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2042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2043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2044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2045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2046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2047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2048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2049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2050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2051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2052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2053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2054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2055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2056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2057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2058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2059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2060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2061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2062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2063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2064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2065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2066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2067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2068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2069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2070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2071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2072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2073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2074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2075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2076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2077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2078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2079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2080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2081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2082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2083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2084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2085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2086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2087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2088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2089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2090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2091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2092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2093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2094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2095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2096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2097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2098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2099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2100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2101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2102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2103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2104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2105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2106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2107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2108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2109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2110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2111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2112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2113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2114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2115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2116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2117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2118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2119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2120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2121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2122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2123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2124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2125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2126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2127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2128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2129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2130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2131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2132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2133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2134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2135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2136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2137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2138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2139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2140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2141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2142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2143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2144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2145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2146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2147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2148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2149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2150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2151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2152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2153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2154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2155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2156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2157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2158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2159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2160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2161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2162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2163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2164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2165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2166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2167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2168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2169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2170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2171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2172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2173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2174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2175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2176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2177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2178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2179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2180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2181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2182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2183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2184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2185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2186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2187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2188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2189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2190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2191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2192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2193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2194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2195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2196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2197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2198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2199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2200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2201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2202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2203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2204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2205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2206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2207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2208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2209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2210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2211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2212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2213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2214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2215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2216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2217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2218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2219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2220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2221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2222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2223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2224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2225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2226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2227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2228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2229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2230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2231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2232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2233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2234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2235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2236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2237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2238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2239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2240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2241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2242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2243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2244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2245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2246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2247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2248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2249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2250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2251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2252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2253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2254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2255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2256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2257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2258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2259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2260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2261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2262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2263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2264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2265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2266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2267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2268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2269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2270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2271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2272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2273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2274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2275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2276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2277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2278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2279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2280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2281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2282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2283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2284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2285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2286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2287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2288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2289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2290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2291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2292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2293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2294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2295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2296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2297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2298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2299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2300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2301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2302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2303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2304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2305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2306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2307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2308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2309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2310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2311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2312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2313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2314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2315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2316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2317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2318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2319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2320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2321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2322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2323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2324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2325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2326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2327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2328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2329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2330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2331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2332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2333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2334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2335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2336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2337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2338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2339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2340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2341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2342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2343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2344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2345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2346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2347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2348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2349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2350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2351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2352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2353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2354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2355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2356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2357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2358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2359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2360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2361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2362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2363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2364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2365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2366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2367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2368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2369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2370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2371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2372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2373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2374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2375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2376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2377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2378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2379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2380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2381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2382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2383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2384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2385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2386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2387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2388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2389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2390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2391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2392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2393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2394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2395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2396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2397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2398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2399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2400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2401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2402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2403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2404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2405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2406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2407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2408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2409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2410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2411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2412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2413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2414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2415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2416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2417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2418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2419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2420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2421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2422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2423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2424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2425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2426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2427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2428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2429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2430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2431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2432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2433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2434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2435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2436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2437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2438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2439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2440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2441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2442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2443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2444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2445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2446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2447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2448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2449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2450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2451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2452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2453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2454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2455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2456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2457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2458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2459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2460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2461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2462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2463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2464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2465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2466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2467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2468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2469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2470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2471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2472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2473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2474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2475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2476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2477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2478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2479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2480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2481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2482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2483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2484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2485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2486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2487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2488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2489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2490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2491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2492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2493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2494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2495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2496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2497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2498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2499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2500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2501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2502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2503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2504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2505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2506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2507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2508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2509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2510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2511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2512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2513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2514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2515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2516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2517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2518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2519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2520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2521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2522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2523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2524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2525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2526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2527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2528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2529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2530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2531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2532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2533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2534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2535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2536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2537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2538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2539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2540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2541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2542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2543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2544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2545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2546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2547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2548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2549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2550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2551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2552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2553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2554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2555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2556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2557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2558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2559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2560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2561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2562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2563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2564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2565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2566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2567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2568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2569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2570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2571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2572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2573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2574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2575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2576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2577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2578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2579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2580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2581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2582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2583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2584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2585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2586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2587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2588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2589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2590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2591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2592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2593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2594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2595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2596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2597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2598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2599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2600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2601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2602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2603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2604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2605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2606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2607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2608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2609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2610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2611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2612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2613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2614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2615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2616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2617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2618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2619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2620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2621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2622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2623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2624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2625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2626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2627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2628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2629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2630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2631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2632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2633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2634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2635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2636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2637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2638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2639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2640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2641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2642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2643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2644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2645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2646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2647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2648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2649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2650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2651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2652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2653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2654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2655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2656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2657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2658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2659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2660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2661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2662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2663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2664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2665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2666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2667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2668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2669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2670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2671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2672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2673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2674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2675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2676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2677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2678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2679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2680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2681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2682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2683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2684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2685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2686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2687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2688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2689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2690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2691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2692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2693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2694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2695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2696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2697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2698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2699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2700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2701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2702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2703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2704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2705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2706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2707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2708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2709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2710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2711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2712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2713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2714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2715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2716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2717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2718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2719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2720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2721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2722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2723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2724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2725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2726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2727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2728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2729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2730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2731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2732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2733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2734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2735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2736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2737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2738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2739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2740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2741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2742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2743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2744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2745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2746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2747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2748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2749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2750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2751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2752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2753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2754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2755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2756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2757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2758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2759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2760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2761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2762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2763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2764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2765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2766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2767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2768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2769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2770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2771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2772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2773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2774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2775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2776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2777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2778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2779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2780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2781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2782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2783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2784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2785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2786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2787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2788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2789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2790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2791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2792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2793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2794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2795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2796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2797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2798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2799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2800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2801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2802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2803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2804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2805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2806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2807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2808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2809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2810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2811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2812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2813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2814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2815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2816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2817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2818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2819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2820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2821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2822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2823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2824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2825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2826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2827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2828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2829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2830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2831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2832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2833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2834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2835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2836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2837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2838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2839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2840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2841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2842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2843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2844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2845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2846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2847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2848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2849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2850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2851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2852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2853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2854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2855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2856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2857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2858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2859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2860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2861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2862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2863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2864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2865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2866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2867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2868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2869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2870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2871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2872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2873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2874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2875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2876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2877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2878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2879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2880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2881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2882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2883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2884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2885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2886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2887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2888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2889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2890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2891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2892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2893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2894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2895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2896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2897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2898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2899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2900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2901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2902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2903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2904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2905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2906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2907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2908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2909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2910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2911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2912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2913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2914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2915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2916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2917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2918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2919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2920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2921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2922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2923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2924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2925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2926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2927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2928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2929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2930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2931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2932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2933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2934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2935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2936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2937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2938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2939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2940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2941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2942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2943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2944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2945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2946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2947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2948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2949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2950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2951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2952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2953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2954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2955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2956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2957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2958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2959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2960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2961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2962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2963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2964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2965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2966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2967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2968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2969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2970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2971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2972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2973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2974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2975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2976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2977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2978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2979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2980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2981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2982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2983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2984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2985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2986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2987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2988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2989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2990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2991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2992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2993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2994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2995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2996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2997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2998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2999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3000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3001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3002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3003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3004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3005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3006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3007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3008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3009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3010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3011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3012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3013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3014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3015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3016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3017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3018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3019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3020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3021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3022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3023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3024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3025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3026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3027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3028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3029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3030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3031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3032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3033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3034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3035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3036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3037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3038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3039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3040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3041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3042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3043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3044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3045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3046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3047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3048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3049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3050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3051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3052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3053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3054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3055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3056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3057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3058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3059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3060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3061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3062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3063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3064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3065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3066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3067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3068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3069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3070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3071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3072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3073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3074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3075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3076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3077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3078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3079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3080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3081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3082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3083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3084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3085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3086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3087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3088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3089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3090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3091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3092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3093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3094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3095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3096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3097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3098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3099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3100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3101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3102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3103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3104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3105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3106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3107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3108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3109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3110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3111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3112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3113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3114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3115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3116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3117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3118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3119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3120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3121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3122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3123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3124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3125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3126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3127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3128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3129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3130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3131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3132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3133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3134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3135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3136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3137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3138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3139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3140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3141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3142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3143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3144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3145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3146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3147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3148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3149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3150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3151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3152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3153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3154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3155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3156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3157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3158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3159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3160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3161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3162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3163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3164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3165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3166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3167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3168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3169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3170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3171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3172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3173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3174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3175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3176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3177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3178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3179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3180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3181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3182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3183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3184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3185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3186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3187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3188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3189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3190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3191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3192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3193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3194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3195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3196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3197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3198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3199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3200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3201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3202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3203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3204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3205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3206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3207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3208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3209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3210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3211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3212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3213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3214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3215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3216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3217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3218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3219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3220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3221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3222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3223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3224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3225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3226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3227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3228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3229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3230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3231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3232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3233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3234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3235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3236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3237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3238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3239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3240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3241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3242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3243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3244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3245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3246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3247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3248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3249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3250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3251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3252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3253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3254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3255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3256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3257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3258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3259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3260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3261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3262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3263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3264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3265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3266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3267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3268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3269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3270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3271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3272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3273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3274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3275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3276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3277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3278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3279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3280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3281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3282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3283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3284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3285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3286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3287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3288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3289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3290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3291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3292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3293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3294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3295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3296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3297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3298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3299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3300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3301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3302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3303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3304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3305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3306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3307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3308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3309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3310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3311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3312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3313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3314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3315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3316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3317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3318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3319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3320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3321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3322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3323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3324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3325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3326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3327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3328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3329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3330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3331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3332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3333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3334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3335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3336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3337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3338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3339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3340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3341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3342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3343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3344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3345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3346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3347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3348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3349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3350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3351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3352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3353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3354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3355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3356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3357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3358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3359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3360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3361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3362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3363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3364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3365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3366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3367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3368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3369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3370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3371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3372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3373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3374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3375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3376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3377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3378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3379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3380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3381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3382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3383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3384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3385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3386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3387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3388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3389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3390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3391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3392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3393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3394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3395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3396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3397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3398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3399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3400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3401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3402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3403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3404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3405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3406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3407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3408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3409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3410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3411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3412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3413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3414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3415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3416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3417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3418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3419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3420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3421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3422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3423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3424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3425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3426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3427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3428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3429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3430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3431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3432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3433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3434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3435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3436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3437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3438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3439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3440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3441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3442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3443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3444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3445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3446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3447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3448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3449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3450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3451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3452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3453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3454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3455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3456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3457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3458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3459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3460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3461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3462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3463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3464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3465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3466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3467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3468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3469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3470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3471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3472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3473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3474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3475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3476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3477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3478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3479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3480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3481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3482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3483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3484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3485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3486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3487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3488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3489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3490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3491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3492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3493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3494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3495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3496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3497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3498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3499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3500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3501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3502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3503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3504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3505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3506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3507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3508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3509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3510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3511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3512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3513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3514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3515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3516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3517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3518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3519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3520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3521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3522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3523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3524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3525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3526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3527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3528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3529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3530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3531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3532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3533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3534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3535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3536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3537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3538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3539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3540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3541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3542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3543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3544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3545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3546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3547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3548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3549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3550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3551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3552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3553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3554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3555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3556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3557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3558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3559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3560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3561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3562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3563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3564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3565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3566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3567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3568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3569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3570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3571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3572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3573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3574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3575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3576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3577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3578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3579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3580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3581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3582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3583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3584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3585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3586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3587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3588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3589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3590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3591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3592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3593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3594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3595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3596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3597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3598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3599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3600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3601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3602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3603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3604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3605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3606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3607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3608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3609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3610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3611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3612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3613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3614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3615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3616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3617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3618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3619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3620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3621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3622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3623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3624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3625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3626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3627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3628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3629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3630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3631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3632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3633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3634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3635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3636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3637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3638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3639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3640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3641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3642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3643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3644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3645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3646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3647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3648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3649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3650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3651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3652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3653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3654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3655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3656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3657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3658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3659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3660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3661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3662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3663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3664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3665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3666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3667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3668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3669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3670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3671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3672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3673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3674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3675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3676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3677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3678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3679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3680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3681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3682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3683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3684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3685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3686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3687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3688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3689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3690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3691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3692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3693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3694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3695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3696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3697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3698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3699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3700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3701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3702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3703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3704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3705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3706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3707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3708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3709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3710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3711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3712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3713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3714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3715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3716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3717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3718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3719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3720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3721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3722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3723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3724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3725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3726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3727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3728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3729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3730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3731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3732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3733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3734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3735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3736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3737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3738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3739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3740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3741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3742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3743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3744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3745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3746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3747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3748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3749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3750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3751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3752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3753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3754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3755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3756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3757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3758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3759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3760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3761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3762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3763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3764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3765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3766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3767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3768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3769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3770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3771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3772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3773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3774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3775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3776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3777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3778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3779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3780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3781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3782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3783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3784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3785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3786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3787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3788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3789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3790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3791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3792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3793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3794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3795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3796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3797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3798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3799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3800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3801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3802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3803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3804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3805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3806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3807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3808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3809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3810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3811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3812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3813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3814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3815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3816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3817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3818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3819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3820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3821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3822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3823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3824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3825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3826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3827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3828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3829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3830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3831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3832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3833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3834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3835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3836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3837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3838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3839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3840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3841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3842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3843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3844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3845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3846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3847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3848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3849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3850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3851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3852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3853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3854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3855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3856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3857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3858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3859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3860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3861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3862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3863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3864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3865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3866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3867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3868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3869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3870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3871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3872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3873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3874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3875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3876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3877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3878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3879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3880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3881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3882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3883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3884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3885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3886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3887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3888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3889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3890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3891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3892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3893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3894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3895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3896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3897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3898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3899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3900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3901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3902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3903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3904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3905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3906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3907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3908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3909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3910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3911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3912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3913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3914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3915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3916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3917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3918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3919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3920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3921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3922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3923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3924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3925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3926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3927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3928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3929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3930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3931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3932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3933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3934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3935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3936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3937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3938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3939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3940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3941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3942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3943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3944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3945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3946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3947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3948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3949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3950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3951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3952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3953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3954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3955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3956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3957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3958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3959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3960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3961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3962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3963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3964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3965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3966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3967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3968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3969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3970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3971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3972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3973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3974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3975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3976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3977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3978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3979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3980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3981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3982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3983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3984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3985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3986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3987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3988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3989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3990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3991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3992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3993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3994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3995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3996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3997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3998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3999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4000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4001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4002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4003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4004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4005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4006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4007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4008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4009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4010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4011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4012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4013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4014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4015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4016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4017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4018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4019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4020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4021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4022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4023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4024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4025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4026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4027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4028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4029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4030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4031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4032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4033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4034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4035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4036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4037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4038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4039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4040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4041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4042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4043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4044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4045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4046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4047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4048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4049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4050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4051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4052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4053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4054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4055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4056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4057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4058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4059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4060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4061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4062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4063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4064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4065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4066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4067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4068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4069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4070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4071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4072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4073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4074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4075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4076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4077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4078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4079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4080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4081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4082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4083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4084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4085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4086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4087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4088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4089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4090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4091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4092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4093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4094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4095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4096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4097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4098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4099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4100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4101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4102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4103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4104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4105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4106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4107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4108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4109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4110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4111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4112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4113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4114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4115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4116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4117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4118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4119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4120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4121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4122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4123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4124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4125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4126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4127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4128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4129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4130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4131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4132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4133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4134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4135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4136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4137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4138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4139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4140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4141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4142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4143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4144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4145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4146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4147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4148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4149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4150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4151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4152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4153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4154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4155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4156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4157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4158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4159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4160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4161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4162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4163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4164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4165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4166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4167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4168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4169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4170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4171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4172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4173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4174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4175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4176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4177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4178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4179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4180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4181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4182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4183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4184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4185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4186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4187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4188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4189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4190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4191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4192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4193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4194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4195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4196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4197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4198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4199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4200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4201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4202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4203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4204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4205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4206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4207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4208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4209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4210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4211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4212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4213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4214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4215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4216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4217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4218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4219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4220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4221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4222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4223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4224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4225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4226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4227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4228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4229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4230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4231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4232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4233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4234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4235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4236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4237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4238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4239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4240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4241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4242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4243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4244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4245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4246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4247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4248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4249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4250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4251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4252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4253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4254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4255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4256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4257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4258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4259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4260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4261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4262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4263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4264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4265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4266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4267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4268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4269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4270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4271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4272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4273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4274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4275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4276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4277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4278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4279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4280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4281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4282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4283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4284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4285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4286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4287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4288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4289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4290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4291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4292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4293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4294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4295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4296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4297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4298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4299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4300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4301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4302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4303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4304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4305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4306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4307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4308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4309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4310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4311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4312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4313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4314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4315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4316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4317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4318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4319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4320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4321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4322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4323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4324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4325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4326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4327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4328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4329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4330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4331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4332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4333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4334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4335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4336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4337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4338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4339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4340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4341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4342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4343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4344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4345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4346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4347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4348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4349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4350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4351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4352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4353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4354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4355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4356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4357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4358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4359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4360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4361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4362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4363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4364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4365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4366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4367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4368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4369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4370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4371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4372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4373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4374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4375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4376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4377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4378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4379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4380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4381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4382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4383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4384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4385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4386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4387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4388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4389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4390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4391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4392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4393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4394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4395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4396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4397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4398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4399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4400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4401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4402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4403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4404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4405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4406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4407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4408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4409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4410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4411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4412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4413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4414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4415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4416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4417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4418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4419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4420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4421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4422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4423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4424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4425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4426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4427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4428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4429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4430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4431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4432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4433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4434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4435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4436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4437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4438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4439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4440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4441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4442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4443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4444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4445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4446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4447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4448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4449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4450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4451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4452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4453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4454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4455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4456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4457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4458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4459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4460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4461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4462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4463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4464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4465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4466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4467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4468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4469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4470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4471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4472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4473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4474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4475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4476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4477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4478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4479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4480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4481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4482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4483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4484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4485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4486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4487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4488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4489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4490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4491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4492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4493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4494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4495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4496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4497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4498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4499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4500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4501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4502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4503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4504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4505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4506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4507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4508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4509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4510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4511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4512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4513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4514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4515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4516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4517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4518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4519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4520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4521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4522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4523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4524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4525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4526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4527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4528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4529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4530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4531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4532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4533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4534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4535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4536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4537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4538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4539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4540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4541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4542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4543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4544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4545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4546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4547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4548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4549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4550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4551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4552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4553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4554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4555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4556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4557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4558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4559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4560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4561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4562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4563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4564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4565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4566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4567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4568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4569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4570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4571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4572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4573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4574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4575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4576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4577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4578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4579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4580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4581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4582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4583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4584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4585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4586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4587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4588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4589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4590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4591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4592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4593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4594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4595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4596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4597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4598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4599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4600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4601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4602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4603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4604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4605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4606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4607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4608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4609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4610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4611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4612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4613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4614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4615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4616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4617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4618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4619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4620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4621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4622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4623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4624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4625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4626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4627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4628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4629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4630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4631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4632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4633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4634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4635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4636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4637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4638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4639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4640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4641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4642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4643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4644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4645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4646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4647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4648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4649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4650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4651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4652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4653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4654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4655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4656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4657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4658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4659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4660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4661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4662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4663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4664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4665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4666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4667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4668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4669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4670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4671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4672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4673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4674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4675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4676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4677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4678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4679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4680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4681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4682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4683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4684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4685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4686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4687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4688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4689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4690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4691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4692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4693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4694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4695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4696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4697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4698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4699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4700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4701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4702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4703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4704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4705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4706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4707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4708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4709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4710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4711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4712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4713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4714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4715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4716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4717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4718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4719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4720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4721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4722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4723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4724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4725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4726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4727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4728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4729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4730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4731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4732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4733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4734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4735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4736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4737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4738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4739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4740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4741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4742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4743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4744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4745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4746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4747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4748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4749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4750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4751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4752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4753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4754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4755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4756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4757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4758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4759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4760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4761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4762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4763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4764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4765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4766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4767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4768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4769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4770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4771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4772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4773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4774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4775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4776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4777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4778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4779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4780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4781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4782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4783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4784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4785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4786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4787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4788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4789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4790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4791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4792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4793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4794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4795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4796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4797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4798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4799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4800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4801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4802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4803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4804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4805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4806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4807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4808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4809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4810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4811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4812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4813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4814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4815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4816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4817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4818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4819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4820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4821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4822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4823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4824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4825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4826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4827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4828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4829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4830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4831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4832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4833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4834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4835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4836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4837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4838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4839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4840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4841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4842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4843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4844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4845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4846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4847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4848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4849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4850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4851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4852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4853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4854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4855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4856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4857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4858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4859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4860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4861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4862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4863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4864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4865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4866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4867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4868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4869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4870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4871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4872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4873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4874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4875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4876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4877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4878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4879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4880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4881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4882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4883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4884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4885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4886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4887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4888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4889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4890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4891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4892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4893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4894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4895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4896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4897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4898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4899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4900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4901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4902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4903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4904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4905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4906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4907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4908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4909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4910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4911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4912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4913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4914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4915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4916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4917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4918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4919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4920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4921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4922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4923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4924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4925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4926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4927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4928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4929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4930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4931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4932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4933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4934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4935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4936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4937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4938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4939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4940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4941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4942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4943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4944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4945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4946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4947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4948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4949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4950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4951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4952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4953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4954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4955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4956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4957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4958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4959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4960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4961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4962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4963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4964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4965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4966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4967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4968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4969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4970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4971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4972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4973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4974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4975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4976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4977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4978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4979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4980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4981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4982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4983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4984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4985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4986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4987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4988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4989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4990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4991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4992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4993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4994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4995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4996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4997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4998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4999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5000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5001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5002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5003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5004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5005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5006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5007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5008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5009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5010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5011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5012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5013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5014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5015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5016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5017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5018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5019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5020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5021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5022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5023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5024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5025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5026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5027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5028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5029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5030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5031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5032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5033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5034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5035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5036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5037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5038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5039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5040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5041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5042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5043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5044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5045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5046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5047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5048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5049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5050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5051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5052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5053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5054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5055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5056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5057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5058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5059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5060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5061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5062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5063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5064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5065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5066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5067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5068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5069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5070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5071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5072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5073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5074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5075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5076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5077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5078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5079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5080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5081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5082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5083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5084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5085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5086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5087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5088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5089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5090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5091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5092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5093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5094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5095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5096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5097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5098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5099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5100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5101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5102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5103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5104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5105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5106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5107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5108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5109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5110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5111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5112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5113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5114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5115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5116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5117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5118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5119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5120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5121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5122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5123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5124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5125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5126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5127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5128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5129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5130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5131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5132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5133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5134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5135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5136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5137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5138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5139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5140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5141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5142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5143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5144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5145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5146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5147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5148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5149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5150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5151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5152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5153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5154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5155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5156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5157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5158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5159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5160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5161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5162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5163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5164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5165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5166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5167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5168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5169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5170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5171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5172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5173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5174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5175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5176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5177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5178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5179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5180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5181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5182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5183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5184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5185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5186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5187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5188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5189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5190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5191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5192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5193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5194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5195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5196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5197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5198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5199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5200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5201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5202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5203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5204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5205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5206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5207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5208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5209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5210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5211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5212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5213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5214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5215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5216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5217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5218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5219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5220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5221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5222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5223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5224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5225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5226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5227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5228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5229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5230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5231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5232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5233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5234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5235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5236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5237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5238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5239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5240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5241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5242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5243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5244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5245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5246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5247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5248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5249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5250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5251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5252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5253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5254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5255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5256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5257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5258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5259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5260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5261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5262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5263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5264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5265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5266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5267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5268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5269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5270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5271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5272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5273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5274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5275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5276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5277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5278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5279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5280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5281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5282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5283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5284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5285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5286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5287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5288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5289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5290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5291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5292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5293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5294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5295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5296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5297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5298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5299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5300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5301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5302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5303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5304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5305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5306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5307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5308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5309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5310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5311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5312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5313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5314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5315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5316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5317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5318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5319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5320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5321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5322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5323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5324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5325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5326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5327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5328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5329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5330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5331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5332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5333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5334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5335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5336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5337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5338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5339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5340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5341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5342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5343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5344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5345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5346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5347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5348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5349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5350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5351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5352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5353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5354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5355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5356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5357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5358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5359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5360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5361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5362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5363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5364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5365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5366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5367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5368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5369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5370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5371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5372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5373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5374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5375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5376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5377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5378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5379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5380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5381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5382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5383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5384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5385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5386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5387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5388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5389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5390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5391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5392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5393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5394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5395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5396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5397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5398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5399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5400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5401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5402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5403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5404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5405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5406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5407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5408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5409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5410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5411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5412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5413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5414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5415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5416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5417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5418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5419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5420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5421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5422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5423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5424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5425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5426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5427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5428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5429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5430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5431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5432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5433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5434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5435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5436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5437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5438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5439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5440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5441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5442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5443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5444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5445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5446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5447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5448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5449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5450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5451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5452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5453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5454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5455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5456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5457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5458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5459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5460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5461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5462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5463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5464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5465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5466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5467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5468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5469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5470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5471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5472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5473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5474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5475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5476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5477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5478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5479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5480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5481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5482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5483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5484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5485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5486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5487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5488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5489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5490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5491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5492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5493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5494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5495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5496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5497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5498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5499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5500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5501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5502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5503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5504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5505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5506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5507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5508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5509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5510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5511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5512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5513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5514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5515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5516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5517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5518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5519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5520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5521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5522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5523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5524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5525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5526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5527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5528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5529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5530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5531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5532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5533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5534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5535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5536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5537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5538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5539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5540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5541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5542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5543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5544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5545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5546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5547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5548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5549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5550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5551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5552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5553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5554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5555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5556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5557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5558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5559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5560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5561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5562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5563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5564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5565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5566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5567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5568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5569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5570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5571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5572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5573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5574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5575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5576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5577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5578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5579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5580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5581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5582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5583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5584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5585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5586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5587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5588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5589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5590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5591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5592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5593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5594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5595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5596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5597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5598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5599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5600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5601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5602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5603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5604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5605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5606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5607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5608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5609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5610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5611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5612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5613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5614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5615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5616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5617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5618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5619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5620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5621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5622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5623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5624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5625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5626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5627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5628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5629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5630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5631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5632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5633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5634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5635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5636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5637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5638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5639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5640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5641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5642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5643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5644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5645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5646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5647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5648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5649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5650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5651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5652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5653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5654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5655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5656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5657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5658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5659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5660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5661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5662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5663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5664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5665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5666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5667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5668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5669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5670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5671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5672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5673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5674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5675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5676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5677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5678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5679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5680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5681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5682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5683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5684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5685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5686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5687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5688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5689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5690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5691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5692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5693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5694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5695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5696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5697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5698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5699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5700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5701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5702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5703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5704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5705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5706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5707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5708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5709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5710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5711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5712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5713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5714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5715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5716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5717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5718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5719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5720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5721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5722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5723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5724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5725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5726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5727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5728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5729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5730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5731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5732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5733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5734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5735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5736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5737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5738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5739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5740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5741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5742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5743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5744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5745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5746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5747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5748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5749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5750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5751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5752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5753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5754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5755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5756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5757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5758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5759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5760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5761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5762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5763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5764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5765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5766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5767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5768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5769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5770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5771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5772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5773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5774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5775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5776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5777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5778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5779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5780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5781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5782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5783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5784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5785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5786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5787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5788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5789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5790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5791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5792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5793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5794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5795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5796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5797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5798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5799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5800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5801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5802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5803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5804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5805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5806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5807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5808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5809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5810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5811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5812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5813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5814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5815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5816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5817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5818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5819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5820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5821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5822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5823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5824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5825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5826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5827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5828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5829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5830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5831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5832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5833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5834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5835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5836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5837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5838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5839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5840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5841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5842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5843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5844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5845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5846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5847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5848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5849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5850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5851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5852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5853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5854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5855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5856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5857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5858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5859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5860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5861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5862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5863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5864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5865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5866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5867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5868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5869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5870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5871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5872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5873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5874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5875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5876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5877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5878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5879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5880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5881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5882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5883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5884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5885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5886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5887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5888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5889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5890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5891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5892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5893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5894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5895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5896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5897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5898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5899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5900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5901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5902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5903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5904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5905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5906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5907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5908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5909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5910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5911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5912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5913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5914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5915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5916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5917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5918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5919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5920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5921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5922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5923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5924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5925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5926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5927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5928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5929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5930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5931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5932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5933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5934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5935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5936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5937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5938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5939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5940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5941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5942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5943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5944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5945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5946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5947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5948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5949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5950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5951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5952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5953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5954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5955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5956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5957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5958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5959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5960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5961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5962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5963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5964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5965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5966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5967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5968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5969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5970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5971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5972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5973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5974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5975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5976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5977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5978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5979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5980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5981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5982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5983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5984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5985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5986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5987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5988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5989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5990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5991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5992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5993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5994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5995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5996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5997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5998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5999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hidden="1" customHeight="1" x14ac:dyDescent="0.35">
      <c r="A6005" s="95">
        <v>6000</v>
      </c>
      <c r="B6005" s="123"/>
      <c r="C6005" s="123"/>
      <c r="D6005" s="123"/>
      <c r="E6005" s="123"/>
      <c r="F6005" s="123"/>
      <c r="G6005" s="123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3"/>
      <c r="T6005" s="123"/>
      <c r="U6005" s="123"/>
      <c r="V6005" s="123"/>
      <c r="W6005" s="123"/>
      <c r="X6005" s="123"/>
      <c r="Y6005" s="123"/>
      <c r="Z6005" s="123"/>
      <c r="AA6005" s="123"/>
      <c r="AB6005" s="123"/>
      <c r="AC6005" s="123"/>
      <c r="AD6005" s="123"/>
      <c r="AE6005" s="123"/>
      <c r="AF6005" s="123"/>
      <c r="AG6005" s="123"/>
      <c r="AH6005" s="123"/>
      <c r="AI6005" s="123"/>
      <c r="AJ6005" s="123"/>
      <c r="AK6005" s="123"/>
      <c r="AL6005" s="123"/>
      <c r="AM6005" s="123"/>
      <c r="AN6005" s="123"/>
      <c r="AO6005" s="123"/>
      <c r="AP6005" s="123"/>
      <c r="AQ6005" s="123"/>
      <c r="AR6005" s="123"/>
      <c r="AS6005" s="123"/>
      <c r="AT6005" s="123"/>
      <c r="AU6005" s="123"/>
      <c r="AV6005" s="123"/>
      <c r="AW6005" s="123"/>
      <c r="AX6005" s="123"/>
      <c r="AY6005" s="123"/>
      <c r="AZ6005" s="123"/>
      <c r="BA6005" s="123"/>
      <c r="BB6005" s="123"/>
      <c r="BC6005" s="123"/>
      <c r="BD6005" s="123"/>
      <c r="BE6005" s="123"/>
      <c r="BF6005" s="123"/>
      <c r="BG6005" s="123"/>
      <c r="BH6005" s="123"/>
      <c r="BI6005" s="123"/>
      <c r="BJ6005" s="123"/>
      <c r="BK6005" s="95"/>
      <c r="BL6005" s="95"/>
      <c r="BM6005" s="98"/>
      <c r="BN6005" s="99"/>
      <c r="BO6005" s="123"/>
      <c r="BP6005" s="123"/>
      <c r="BQ6005" s="42"/>
      <c r="BR6005" s="96"/>
    </row>
    <row r="6006" spans="1:70" ht="30" customHeight="1" x14ac:dyDescent="0.35"/>
  </sheetData>
  <sheetProtection autoFilter="0"/>
  <autoFilter ref="A4:BR6005" xr:uid="{0739AAAC-89A0-4907-B1C9-C9A11AC67F15}">
    <filterColumn colId="68">
      <customFilters>
        <customFilter operator="notEqual" val=" "/>
      </customFilters>
    </filterColumn>
  </autoFilter>
  <conditionalFormatting sqref="Y5 Y7:Y21">
    <cfRule type="duplicateValues" dxfId="1" priority="2"/>
  </conditionalFormatting>
  <conditionalFormatting sqref="Y6">
    <cfRule type="duplicateValues" dxfId="0" priority="1"/>
  </conditionalFormatting>
  <dataValidations count="6">
    <dataValidation type="custom" allowBlank="1" showInputMessage="1" showErrorMessage="1" error="Enter Valid Mobile Number_x000a_" sqref="BG5:BG104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4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5" xr:uid="{360E6609-4AF1-42BB-8C4C-7DF9B8DF6715}">
      <formula1>IF($BI5=MMM,MMM,LC)</formula1>
    </dataValidation>
    <dataValidation type="list" allowBlank="1" showInputMessage="1" showErrorMessage="1" sqref="BM5:BM600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5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2026-04-13T05:38:57Z</dcterms:modified>
</cp:coreProperties>
</file>