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90\"/>
    </mc:Choice>
  </mc:AlternateContent>
  <xr:revisionPtr revIDLastSave="0" documentId="13_ncr:1_{E51705FE-9446-4950-A0E8-2ECFD3A9595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<sst xmlns="http://schemas.openxmlformats.org/spreadsheetml/2006/main" count="333" uniqueCount="286">
  <si>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</si>
  <si>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</si>
  <si>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</si>
  <si>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</si>
  <si>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</si>
  <si>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</si>
  <si>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</si>
  <si>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</si>
  <si>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</si>
  <si>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</si>
  <si>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</si>
  <si>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</si>
  <si>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</si>
  <si>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</si>
  <si>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</si>
  <si>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</si>
  <si>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</si>
  <si>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</si>
  <si>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</si>
  <si>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</si>
  <si>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</si>
  <si>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</si>
  <si>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</si>
  <si>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</si>
  <si>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</si>
  <si>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</si>
  <si>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</si>
  <si>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</si>
  <si>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</si>
  <si>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</si>
  <si>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</si>
  <si>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</si>
  <si>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</si>
  <si>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</si>
  <si>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</si>
  <si>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</si>
  <si>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</si>
  <si>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</si>
  <si>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</si>
  <si>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</si>
  <si>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</si>
  <si>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</si>
  <si>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</si>
  <si>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</si>
  <si>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</si>
  <si>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</si>
  <si>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</si>
  <si>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</si>
  <si>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</si>
  <si>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</si>
  <si>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</si>
  <si>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</si>
  <si>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</si>
  <si>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</si>
  <si>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</si>
  <si>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</si>
  <si>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</si>
  <si>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</si>
  <si>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</si>
  <si>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</si>
  <si>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</si>
  <si>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</si>
  <si>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</si>
  <si>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</si>
  <si>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</si>
  <si>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</si>
  <si>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</si>
  <si>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</si>
  <si>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</si>
  <si>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</si>
  <si>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</si>
  <si>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</si>
  <si>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</si>
  <si>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</si>
  <si>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</si>
  <si>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</si>
  <si>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</si>
  <si>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</si>
  <si>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</si>
  <si>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</si>
  <si>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</si>
  <si>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</si>
  <si>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</si>
  <si>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</si>
  <si>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</si>
  <si>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</si>
  <si>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</si>
  <si>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</si>
  <si>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</si>
  <si>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</si>
  <si>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</si>
  <si>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</si>
  <si>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</si>
  <si>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</si>
  <si>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</si>
  <si>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</si>
  <si>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</si>
  <si>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</si>
  <si>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</si>
  <si>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</si>
  <si>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</si>
  <si>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</si>
  <si>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</si>
  <si>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</si>
  <si>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</si>
  <si>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</si>
  <si>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</si>
  <si>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</si>
  <si>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</si>
  <si>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</si>
  <si>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</si>
  <si>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</si>
  <si>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</si>
  <si>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</si>
  <si>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</si>
  <si>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</si>
  <si>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</si>
  <si>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</si>
  <si>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</si>
  <si>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</si>
  <si>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</si>
  <si>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</si>
  <si>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</si>
  <si>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</si>
  <si>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</si>
  <si>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</si>
  <si>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</si>
  <si>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</si>
  <si>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</si>
  <si>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</si>
  <si>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</si>
  <si>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</si>
  <si>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</si>
  <si>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</si>
  <si>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</si>
  <si>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</si>
  <si>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</si>
  <si>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</si>
  <si>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</si>
  <si>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</si>
  <si>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</si>
  <si>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</si>
  <si>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</si>
  <si>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</si>
  <si>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</si>
  <si>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</si>
  <si>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</si>
  <si>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</si>
  <si>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</si>
  <si>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</si>
  <si>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</si>
  <si>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</si>
  <si>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</si>
  <si>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</si>
  <si>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</si>
  <si>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</si>
  <si>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</si>
  <si>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</si>
  <si>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</si>
  <si>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</si>
  <si>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</si>
  <si>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</si>
  <si>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</si>
  <si>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</si>
  <si>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</si>
  <si>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</si>
  <si>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</si>
  <si>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</si>
  <si>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</si>
  <si>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</si>
  <si>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</si>
  <si>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</si>
  <si>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</si>
  <si>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</si>
  <si>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</si>
  <si>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</si>
  <si>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</si>
  <si>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</si>
  <si>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</si>
  <si>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</si>
  <si>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</si>
  <si>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</si>
  <si>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</si>
  <si>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</si>
  <si>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</si>
  <si>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</si>
  <si>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</si>
  <si>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</si>
  <si>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</si>
  <si>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</si>
  <si>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</si>
  <si>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</si>
  <si>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</si>
  <si>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</si>
  <si>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</si>
  <si>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</si>
  <si>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</si>
  <si>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</si>
  <si>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</si>
  <si>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</si>
  <si>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</si>
  <si>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</si>
  <si>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</si>
  <si>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</si>
  <si>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</si>
  <si>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</si>
  <si>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</si>
  <si>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</si>
  <si>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</si>
  <si>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</si>
  <si>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</si>
  <si>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</si>
  <si>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</si>
  <si>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</si>
  <si>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</si>
  <si>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</si>
  <si>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</si>
  <si>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</si>
  <si>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</si>
  <si>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</si>
  <si>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</si>
  <si>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</si>
  <si>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</si>
  <si>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</si>
  <si>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</si>
  <si>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</si>
  <si>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</si>
  <si>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</si>
  <si>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</si>
  <si>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</si>
  <si>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</si>
  <si>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</si>
  <si>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</si>
  <si>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</si>
  <si>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</si>
  <si>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</si>
  <si>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</si>
  <si>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</si>
  <si>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</si>
  <si>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</si>
  <si>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</si>
  <si>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</si>
  <si>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</si>
  <si>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</si>
  <si>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</si>
  <si>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</si>
  <si>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</si>
  <si>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Champa</t>
  </si>
  <si>
    <t>CH2770</t>
  </si>
  <si>
    <t>Jaijaipur</t>
  </si>
  <si>
    <t>Barduli</t>
  </si>
  <si>
    <t>SF0086271</t>
  </si>
  <si>
    <t>Raju Kumar Kenwat</t>
  </si>
  <si>
    <t>437790</t>
  </si>
  <si>
    <t xml:space="preserve">thakurdev </t>
  </si>
  <si>
    <t>Chetana</t>
  </si>
  <si>
    <t>SID951374807211</t>
  </si>
  <si>
    <t>ST</t>
  </si>
  <si>
    <t>HINDU</t>
  </si>
  <si>
    <t>Agriculture &amp; Farming</t>
  </si>
  <si>
    <t>BUDRADHESHVRI SIDAR</t>
  </si>
  <si>
    <t>25-Aug-2023</t>
  </si>
  <si>
    <t>Fri</t>
  </si>
  <si>
    <t>4</t>
  </si>
  <si>
    <t>6.89 Yrs</t>
  </si>
  <si>
    <t>20 Nov 2020</t>
  </si>
  <si>
    <t>&gt; 6 to 10 Years</t>
  </si>
  <si>
    <t>06-Oct-2023</t>
  </si>
  <si>
    <t>25-Jul-2025</t>
  </si>
  <si>
    <t>Open</t>
  </si>
  <si>
    <t>Loan Outstanding Report Detailed Recon as on 01-Mar-2026</t>
  </si>
  <si>
    <t>Report generation date &amp; time: Monday, March 2, 2026 3:13 PM</t>
  </si>
  <si>
    <t>Vivek Sonwani/SF0066911</t>
  </si>
  <si>
    <t>As per Loan card and borrower written statement LO-Tarendra Jaiswal/SF0095124 collected  Pre-closure from borrower, amount Rs.7800/-  on dated 08-08-2025. Which was not accounted in FIMO.</t>
  </si>
  <si>
    <t>Shiv Kumar Dansena/SF0034408</t>
  </si>
  <si>
    <t>Sourabh Kumar Jain/SF0010374</t>
  </si>
  <si>
    <t>Deependra Shrivastava/SF0002115</t>
  </si>
  <si>
    <t>CSS</t>
  </si>
  <si>
    <t>Resigned-Exited</t>
  </si>
  <si>
    <t>Required</t>
  </si>
  <si>
    <t>As per the CSS complaint, the FRM team verified the field and observed that Loan Officer- Tarendra Jaiswal/SF0095124 had embezzle 1 Borrower’s Collection Amount Rs.7800/-not accounted in fimo, Rs. 7800- is pending for recovery from alleged employee.</t>
  </si>
  <si>
    <t>Tarendra Jaiswal</t>
  </si>
  <si>
    <t>SF0095124</t>
  </si>
  <si>
    <t>Loan Officer</t>
  </si>
  <si>
    <t>FN25-26-03890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</si>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</sst>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CH2770</v>
      </c>
      <c r="D5" s="63" t="str">
        <f>IF('Physical Cash at Safe'!D28="Yes", 'Physical Cash at Safe'!B4, 'Borrower Wise Details'!C5)</f>
        <v>Jaijaipur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Champa</v>
      </c>
      <c r="G5" s="61">
        <v>46078</v>
      </c>
      <c r="H5" s="107" t="s">
        <v>277</v>
      </c>
      <c r="I5" s="61">
        <v>46078</v>
      </c>
      <c r="J5" s="74" t="str">
        <f>IF('Physical Cash at Safe'!D28="Yes",'Physical Cash at Safe'!E28,IF('Borrower Wise Details'!D5&lt;&gt;"",'Borrower Wise Details'!D5,""))</f>
        <v>FN25-26-03890</v>
      </c>
      <c r="K5" s="81">
        <v>1</v>
      </c>
      <c r="L5" s="82">
        <v>7800</v>
      </c>
      <c r="M5" s="82">
        <v>0</v>
      </c>
      <c r="N5" s="82" t="s">
        <v>274</v>
      </c>
      <c r="O5" s="82" t="s">
        <v>275</v>
      </c>
      <c r="P5" s="82" t="s">
        <v>244</v>
      </c>
      <c r="Q5" s="82" t="s">
        <v>276</v>
      </c>
      <c r="R5" s="75" t="str">
        <f>IF('Physical Cash at Safe'!$D$28="Yes", 'Physical Cash at Safe'!$A$28, IF('Borrower Wise Details'!F5&lt;&gt;"", 'Borrower Wise Details'!F5, ""))</f>
        <v>Tarendra Jaiswal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SF0095124</v>
      </c>
      <c r="U5" s="77" t="s">
        <v>278</v>
      </c>
      <c r="V5" s="61">
        <v>45966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279</v>
      </c>
      <c r="Z5" s="61">
        <v>46083</v>
      </c>
      <c r="AA5" s="61">
        <v>46083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46105</v>
      </c>
      <c r="AH5" s="70" t="s">
        <v>280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CH2770</v>
      </c>
      <c r="C5" s="50" t="str">
        <f>IF('Fraud Investigation Report'!D5="", "", 'Fraud Investigation Report'!D5)</f>
        <v>Jaijaipur</v>
      </c>
      <c r="D5" s="68" t="str">
        <f>IF(OR('Fraud Investigation Report'!R5="", 'Fraud Investigation Report'!R5=0), "", 'Fraud Investigation Report'!R5)</f>
        <v>Tarendra Jaiswal</v>
      </c>
      <c r="E5" s="68" t="str">
        <f>IF(OR('Fraud Investigation Report'!T5="", 'Fraud Investigation Report'!T5=0), "", 'Fraud Investigation Report'!T5)</f>
        <v>SF0095124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7800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CH2770</v>
      </c>
      <c r="C5" s="119" t="str">
        <f>IF('Loan Outstanding Report'!$H$5="", "", 'Loan Outstanding Report'!$H$5)</f>
        <v>Jaijaipur</v>
      </c>
      <c r="D5" s="41" t="s">
        <v>284</v>
      </c>
      <c r="E5" s="65">
        <v>46083</v>
      </c>
      <c r="F5" s="38" t="s">
        <v>281</v>
      </c>
      <c r="G5" s="49" t="s">
        <v>282</v>
      </c>
      <c r="H5" s="49" t="s">
        <v>283</v>
      </c>
      <c r="I5" s="120" t="s">
        <v>253</v>
      </c>
      <c r="J5" s="120" t="s">
        <v>256</v>
      </c>
      <c r="K5" s="120" t="s">
        <v>260</v>
      </c>
      <c r="L5" s="11">
        <v>352671351</v>
      </c>
      <c r="M5" s="65" t="s">
        <v>261</v>
      </c>
      <c r="N5" s="124">
        <v>73000</v>
      </c>
      <c r="O5" s="124">
        <v>3900</v>
      </c>
      <c r="P5" s="121" t="s">
        <v>140</v>
      </c>
      <c r="Q5" s="80">
        <v>45877</v>
      </c>
      <c r="R5" s="124">
        <v>7800</v>
      </c>
      <c r="S5" s="124">
        <v>0</v>
      </c>
      <c r="T5" s="124">
        <v>0</v>
      </c>
      <c r="U5" s="125">
        <f t="shared" ref="U5" si="0">IF(AND(ISBLANK(R5),ISBLANK(S5),ISBLANK(T5)),"",R5-(S5+T5))</f>
        <v>7800</v>
      </c>
      <c r="V5" s="117" t="s">
        <v>202</v>
      </c>
      <c r="W5" s="122" t="s">
        <v>273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27264</v>
      </c>
      <c r="J5" s="38" t="s">
        <v>250</v>
      </c>
      <c r="K5" s="84">
        <v>27264</v>
      </c>
      <c r="L5" s="84" t="s">
        <v>251</v>
      </c>
      <c r="M5" s="38" t="s">
        <v>252</v>
      </c>
      <c r="N5" s="84">
        <v>40399</v>
      </c>
      <c r="O5" s="84" t="s">
        <v>253</v>
      </c>
      <c r="P5" s="84">
        <v>60163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352671351</v>
      </c>
      <c r="Z5" s="38" t="s">
        <v>260</v>
      </c>
      <c r="AA5" s="108" t="s">
        <v>261</v>
      </c>
      <c r="AB5" s="84">
        <v>73000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3900</v>
      </c>
      <c r="AK5" s="84">
        <v>3900</v>
      </c>
      <c r="AL5" s="108" t="s">
        <v>268</v>
      </c>
      <c r="AM5" s="84">
        <v>57891.18</v>
      </c>
      <c r="AN5" s="112">
        <v>20808.82</v>
      </c>
      <c r="AO5" s="112">
        <v>78700</v>
      </c>
      <c r="AP5" s="112">
        <v>15108.82</v>
      </c>
      <c r="AQ5" s="112">
        <v>494.18</v>
      </c>
      <c r="AR5" s="112">
        <v>15603</v>
      </c>
      <c r="AS5" s="112">
        <v>15108.82</v>
      </c>
      <c r="AT5" s="112">
        <v>494.18</v>
      </c>
      <c r="AU5" s="112">
        <v>15603</v>
      </c>
      <c r="AV5" s="84">
        <v>30</v>
      </c>
      <c r="AW5" s="84"/>
      <c r="AX5" s="84"/>
      <c r="AY5" s="108"/>
      <c r="AZ5" s="84"/>
      <c r="BA5" s="84"/>
      <c r="BB5" s="84" t="s">
        <v>269</v>
      </c>
      <c r="BC5" s="84"/>
      <c r="BD5" s="108"/>
      <c r="BE5" s="84">
        <v>0</v>
      </c>
      <c r="BF5" s="38" t="s">
        <v>256</v>
      </c>
      <c r="BG5" s="84">
        <v>9343737739</v>
      </c>
      <c r="BH5" s="114" t="s">
        <v>272</v>
      </c>
      <c r="BI5" s="38" t="s">
        <v>110</v>
      </c>
      <c r="BJ5" s="85">
        <v>46083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7800</v>
      </c>
      <c r="BQ5" s="117" t="s">
        <v>202</v>
      </c>
      <c r="BR5" s="118" t="s">
        <v>273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2026-03-24T09:54:54Z</dcterms:modified>
</cp:coreProperties>
</file>