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13-05-2026\FN26-27-00260\"/>
    </mc:Choice>
  </mc:AlternateContent>
  <xr:revisionPtr revIDLastSave="0" documentId="13_ncr:1_{AED5348A-9191-4A9F-B93E-603B77C1D3A0}" xr6:coauthVersionLast="47" xr6:coauthVersionMax="47" xr10:uidLastSave="{00000000-0000-0000-0000-000000000000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<sst xmlns="http://schemas.openxmlformats.org/spreadsheetml/2006/main" count="777" uniqueCount="438">
  <si>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</si>
  <si>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</si>
  <si>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</si>
  <si>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</si>
  <si>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</si>
  <si>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</si>
  <si>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</si>
  <si>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</si>
  <si>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</si>
  <si>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</si>
  <si>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</si>
  <si>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</si>
  <si>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</si>
  <si>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</si>
  <si>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</si>
  <si>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</si>
  <si>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</si>
  <si>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</si>
  <si>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</si>
  <si>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</si>
  <si>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</si>
  <si>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</si>
  <si>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</si>
  <si>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</si>
  <si>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</si>
  <si>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</si>
  <si>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</si>
  <si>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</si>
  <si>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</si>
  <si>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</si>
  <si>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</si>
  <si>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</si>
  <si>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</si>
  <si>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</si>
  <si>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</si>
  <si>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</si>
  <si>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</si>
  <si>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</si>
  <si>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</si>
  <si>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</si>
  <si>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</si>
  <si>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</si>
  <si>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</si>
  <si>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</si>
  <si>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</si>
  <si>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</si>
  <si>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</si>
  <si>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</si>
  <si>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</si>
  <si>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</si>
  <si>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</si>
  <si>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</si>
  <si>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</si>
  <si>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</si>
  <si>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</si>
  <si>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</si>
  <si>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</si>
  <si>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</si>
  <si>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</si>
  <si>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</si>
  <si>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</si>
  <si>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</si>
  <si>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</si>
  <si>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</si>
  <si>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</si>
  <si>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</si>
  <si>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</si>
  <si>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</si>
  <si>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</si>
  <si>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</si>
  <si>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</si>
  <si>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</si>
  <si>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</si>
  <si>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</si>
  <si>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</si>
  <si>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</si>
  <si>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</si>
  <si>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</si>
  <si>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</si>
  <si>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</si>
  <si>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</si>
  <si>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</si>
  <si>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</si>
  <si>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</si>
  <si>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</si>
  <si>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</si>
  <si>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</si>
  <si>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</si>
  <si>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</si>
  <si>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</si>
  <si>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</si>
  <si>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</si>
  <si>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</si>
  <si>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</si>
  <si>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</si>
  <si>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</si>
  <si>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</si>
  <si>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</si>
  <si>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</si>
  <si>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</si>
  <si>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</si>
  <si>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</si>
  <si>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</si>
  <si>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</si>
  <si>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</si>
  <si>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</si>
  <si>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</si>
  <si>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</si>
  <si>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</si>
  <si>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</si>
  <si>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</si>
  <si>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</si>
  <si>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</si>
  <si>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</si>
  <si>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</si>
  <si>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</si>
  <si>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</si>
  <si>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</si>
  <si>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</si>
  <si>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</si>
  <si>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</si>
  <si>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</si>
  <si>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</si>
  <si>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</si>
  <si>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</si>
  <si>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</si>
  <si>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</si>
  <si>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</si>
  <si>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</si>
  <si>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</si>
  <si>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</si>
  <si>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</si>
  <si>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</si>
  <si>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</si>
  <si>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</si>
  <si>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</si>
  <si>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</si>
  <si>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</si>
  <si>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</si>
  <si>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</si>
  <si>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</si>
  <si>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</si>
  <si>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</si>
  <si>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</si>
  <si>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</si>
  <si>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</si>
  <si>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</si>
  <si>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</si>
  <si>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</si>
  <si>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</si>
  <si>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</si>
  <si>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</si>
  <si>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</si>
  <si>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</si>
  <si>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</si>
  <si>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</si>
  <si>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</si>
  <si>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</si>
  <si>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</si>
  <si>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</si>
  <si>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</si>
  <si>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</si>
  <si>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</si>
  <si>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</si>
  <si>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</si>
  <si>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</si>
  <si>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</si>
  <si>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</si>
  <si>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</si>
  <si>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</si>
  <si>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</si>
  <si>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</si>
  <si>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</si>
  <si>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</si>
  <si>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</si>
  <si>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</si>
  <si>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</si>
  <si>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</si>
  <si>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</si>
  <si>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</si>
  <si>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</si>
  <si>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</si>
  <si>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</si>
  <si>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</si>
  <si>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</si>
  <si>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</si>
  <si>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</si>
  <si>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</si>
  <si>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</si>
  <si>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</si>
  <si>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</si>
  <si>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</si>
  <si>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</si>
  <si>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</si>
  <si>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</si>
  <si>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</si>
  <si>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</si>
  <si>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</si>
  <si>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</si>
  <si>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</si>
  <si>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</si>
  <si>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</si>
  <si>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</si>
  <si>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</si>
  <si>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</si>
  <si>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</si>
  <si>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</si>
  <si>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</si>
  <si>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</si>
  <si>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</si>
  <si>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</si>
  <si>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</si>
  <si>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</si>
  <si>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</si>
  <si>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</si>
  <si>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</si>
  <si>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</si>
  <si>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</si>
  <si>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</si>
  <si>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</si>
  <si>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</si>
  <si>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</si>
  <si>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</si>
  <si>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</si>
  <si>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</si>
  <si>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</si>
  <si>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</si>
  <si>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</si>
  <si>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</si>
  <si>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</si>
  <si>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</si>
  <si>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</si>
  <si>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</si>
  <si>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</si>
  <si>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</si>
  <si>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</si>
  <si>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</si>
  <si>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</si>
  <si>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</si>
  <si>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</si>
  <si>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</si>
  <si>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</si>
  <si>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</si>
  <si>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</si>
  <si>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</si>
  <si>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</si>
  <si>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</si>
  <si>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</si>
  <si>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</si>
  <si>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</si>
  <si>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</si>
  <si>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</si>
  <si>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</si>
  <si>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</si>
  <si>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</si>
  <si>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</si>
  <si>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Peepalkhoont</t>
  </si>
  <si>
    <t>RJ2861</t>
  </si>
  <si>
    <t>Arnod</t>
  </si>
  <si>
    <t>Achnara</t>
  </si>
  <si>
    <t>SF0082317</t>
  </si>
  <si>
    <t>Pankaj Prajapat</t>
  </si>
  <si>
    <t>Achnara 508066</t>
  </si>
  <si>
    <t>1005361</t>
  </si>
  <si>
    <t>Chetana</t>
  </si>
  <si>
    <t>SSF3965849</t>
  </si>
  <si>
    <t>ST</t>
  </si>
  <si>
    <t>HINDU</t>
  </si>
  <si>
    <t>Agriculture &amp; Farming</t>
  </si>
  <si>
    <t>PARWATI KUMARI MEENA</t>
  </si>
  <si>
    <t>19-Jul-2023</t>
  </si>
  <si>
    <t>Fri</t>
  </si>
  <si>
    <t>1</t>
  </si>
  <si>
    <t>2.81 Yrs</t>
  </si>
  <si>
    <t>19 Jul 2023</t>
  </si>
  <si>
    <t>&gt; 2 to 4 Years</t>
  </si>
  <si>
    <t>08-Sep-2023</t>
  </si>
  <si>
    <t>02-May-2025</t>
  </si>
  <si>
    <t>Open</t>
  </si>
  <si>
    <t>8000805429</t>
  </si>
  <si>
    <t>Swadesh kumar/SF0097660</t>
  </si>
  <si>
    <t>SF0083703</t>
  </si>
  <si>
    <t>Devendra Ahirwar</t>
  </si>
  <si>
    <t>Achnara 702969</t>
  </si>
  <si>
    <t>1203324</t>
  </si>
  <si>
    <t>SID951375896602</t>
  </si>
  <si>
    <t>EBC</t>
  </si>
  <si>
    <t>Irrigation</t>
  </si>
  <si>
    <t>GAYATRI BAI KUMAWAT</t>
  </si>
  <si>
    <t>18-Nov-2023</t>
  </si>
  <si>
    <t>3</t>
  </si>
  <si>
    <t>5.65 Yrs</t>
  </si>
  <si>
    <t>15 Sep 2020</t>
  </si>
  <si>
    <t>&gt; 4 to 6 Years</t>
  </si>
  <si>
    <t>05-Jan-2024</t>
  </si>
  <si>
    <t>21-May-2025</t>
  </si>
  <si>
    <t>9928486938</t>
  </si>
  <si>
    <t>Loopri</t>
  </si>
  <si>
    <t>SF0089582</t>
  </si>
  <si>
    <t>Sunil Bairagi</t>
  </si>
  <si>
    <t>Loopri 641891 C1</t>
  </si>
  <si>
    <t>641891 C1 Rahul1</t>
  </si>
  <si>
    <t>SSF3050950</t>
  </si>
  <si>
    <t>MAMTA BAI MEENA</t>
  </si>
  <si>
    <t>29-Jan-2024</t>
  </si>
  <si>
    <t>Wed</t>
  </si>
  <si>
    <t>2</t>
  </si>
  <si>
    <t>3.40 Yrs</t>
  </si>
  <si>
    <t>15 Dec 2022</t>
  </si>
  <si>
    <t>07-Mar-2024</t>
  </si>
  <si>
    <t>12-Oct-2025</t>
  </si>
  <si>
    <t>7568482131</t>
  </si>
  <si>
    <t>951503</t>
  </si>
  <si>
    <t>SID951374164867</t>
  </si>
  <si>
    <t>SC</t>
  </si>
  <si>
    <t>Animal Husbandry &amp; Poultry</t>
  </si>
  <si>
    <t>SHYAMA BAI KUMAWAT</t>
  </si>
  <si>
    <t>04-Feb-2024</t>
  </si>
  <si>
    <t>4</t>
  </si>
  <si>
    <t>7.69 Yrs</t>
  </si>
  <si>
    <t>18 Jan 2021</t>
  </si>
  <si>
    <t>&gt; 6 to 10 Years</t>
  </si>
  <si>
    <t>01-Mar-2024</t>
  </si>
  <si>
    <t>10-Nov-2025</t>
  </si>
  <si>
    <t>9001670710</t>
  </si>
  <si>
    <t>Naya Kheda</t>
  </si>
  <si>
    <t>naya kheda 536237</t>
  </si>
  <si>
    <t>988404</t>
  </si>
  <si>
    <t>SID951374393063</t>
  </si>
  <si>
    <t>KAVITA MEENA</t>
  </si>
  <si>
    <t>09-Mar-2024</t>
  </si>
  <si>
    <t>Thu</t>
  </si>
  <si>
    <t>3.27 Yrs</t>
  </si>
  <si>
    <t>30 Oct 2018</t>
  </si>
  <si>
    <t>04-Apr-2024</t>
  </si>
  <si>
    <t>04-Oct-2025</t>
  </si>
  <si>
    <t>9571010492</t>
  </si>
  <si>
    <t>Kanad</t>
  </si>
  <si>
    <t>Kanad 614917</t>
  </si>
  <si>
    <t>614917 Balaji 21</t>
  </si>
  <si>
    <t>SSF3401475</t>
  </si>
  <si>
    <t>USHA MEGHWAL</t>
  </si>
  <si>
    <t>12-Mar-2024</t>
  </si>
  <si>
    <t>3.18 Yrs</t>
  </si>
  <si>
    <t>05 Mar 2023</t>
  </si>
  <si>
    <t>03-Apr-2024</t>
  </si>
  <si>
    <t>24-Sep-2025</t>
  </si>
  <si>
    <t>9660174707</t>
  </si>
  <si>
    <t>Achnara 664067</t>
  </si>
  <si>
    <t>1148554</t>
  </si>
  <si>
    <t>SSF5886477</t>
  </si>
  <si>
    <t>SUNITA BAI PRAJAPAT</t>
  </si>
  <si>
    <t>22-Mar-2024</t>
  </si>
  <si>
    <t>2.13 Yrs</t>
  </si>
  <si>
    <t>22 Mar 2024</t>
  </si>
  <si>
    <t>03-May-2024</t>
  </si>
  <si>
    <t>23-Sep-2025</t>
  </si>
  <si>
    <t>9785167462</t>
  </si>
  <si>
    <t>SSF6086398</t>
  </si>
  <si>
    <t>CHAMPA MEENA</t>
  </si>
  <si>
    <t>23-May-2024</t>
  </si>
  <si>
    <t>1.96 Yrs</t>
  </si>
  <si>
    <t>23 May 2024</t>
  </si>
  <si>
    <t>&lt;= 2 Years</t>
  </si>
  <si>
    <t>04-Jul-2024</t>
  </si>
  <si>
    <t>01-Apr-2026</t>
  </si>
  <si>
    <t>7737926923</t>
  </si>
  <si>
    <t>Sewana</t>
  </si>
  <si>
    <t>Sewana 658244</t>
  </si>
  <si>
    <t>1139596</t>
  </si>
  <si>
    <t>SID951375404737</t>
  </si>
  <si>
    <t>SEEMA MEENA</t>
  </si>
  <si>
    <t>13-May-2024</t>
  </si>
  <si>
    <t>Tue</t>
  </si>
  <si>
    <t>3.37 Yrs</t>
  </si>
  <si>
    <t>08 Nov 2019</t>
  </si>
  <si>
    <t>04-Jun-2024</t>
  </si>
  <si>
    <t>07-Apr-2026</t>
  </si>
  <si>
    <t>7340571585</t>
  </si>
  <si>
    <t>chari 641891</t>
  </si>
  <si>
    <t>1120493</t>
  </si>
  <si>
    <t>SID951375237596</t>
  </si>
  <si>
    <t>PARWATI BAI</t>
  </si>
  <si>
    <t>6.71 Yrs</t>
  </si>
  <si>
    <t>22 Nov 2020</t>
  </si>
  <si>
    <t>06-Jun-2024</t>
  </si>
  <si>
    <t>05-Feb-2025</t>
  </si>
  <si>
    <t>30-Jun-2025</t>
  </si>
  <si>
    <t>9660473894</t>
  </si>
  <si>
    <t>Gandher</t>
  </si>
  <si>
    <t>Gandher 2 581544 C2</t>
  </si>
  <si>
    <t>581544 C2 jivan gander1</t>
  </si>
  <si>
    <t>SSF6152118</t>
  </si>
  <si>
    <t>CHANDA KUMARI MEENA</t>
  </si>
  <si>
    <t>Mon</t>
  </si>
  <si>
    <t>GL-1</t>
  </si>
  <si>
    <t>01-Jul-2024</t>
  </si>
  <si>
    <t>04-May-2026</t>
  </si>
  <si>
    <t>9358209180</t>
  </si>
  <si>
    <t>SID951375236950</t>
  </si>
  <si>
    <t>KAILASHI BAI MEENA</t>
  </si>
  <si>
    <t>25-May-2024</t>
  </si>
  <si>
    <t>GL-4</t>
  </si>
  <si>
    <t>6.62 Yrs</t>
  </si>
  <si>
    <t>21 Jan 2021</t>
  </si>
  <si>
    <t>09-Apr-2026</t>
  </si>
  <si>
    <t>7300450506</t>
  </si>
  <si>
    <t>Moheda</t>
  </si>
  <si>
    <t>SF0083169</t>
  </si>
  <si>
    <t>Kuldeep Singh Singh</t>
  </si>
  <si>
    <t>Moheda 664032</t>
  </si>
  <si>
    <t>1148524</t>
  </si>
  <si>
    <t>SID951375466221</t>
  </si>
  <si>
    <t>CHANDA BAI MEENA</t>
  </si>
  <si>
    <t>31-May-2024</t>
  </si>
  <si>
    <t>6.43 Yrs</t>
  </si>
  <si>
    <t>04 Dec 2019</t>
  </si>
  <si>
    <t>05-Jul-2024</t>
  </si>
  <si>
    <t>01-May-2026</t>
  </si>
  <si>
    <t>9672272864</t>
  </si>
  <si>
    <t>Murli banjara/SF0032081</t>
  </si>
  <si>
    <t>FN26-27-00260</t>
  </si>
  <si>
    <t>Devilal Dindor</t>
  </si>
  <si>
    <t>SF0084034</t>
  </si>
  <si>
    <t>Credit Assistant</t>
  </si>
  <si>
    <t>FIR Not Filled</t>
  </si>
  <si>
    <t>IA</t>
  </si>
  <si>
    <t>Jitendra Singh/SF0088510</t>
  </si>
  <si>
    <t>Suresh Kumar Yadav/SF0080719</t>
  </si>
  <si>
    <t>Vipin Yadav/SF0071928</t>
  </si>
  <si>
    <t>Resigned-Exited</t>
  </si>
  <si>
    <t>Completed-Report Submitted</t>
  </si>
  <si>
    <t>Murli banjara</t>
  </si>
  <si>
    <t>SF0032081</t>
  </si>
  <si>
    <t>SF0097660</t>
  </si>
  <si>
    <t>Swadesh kumar</t>
  </si>
  <si>
    <t>Dear Team,
As per the findings the verification conducted in May 2026, it was observed that a fraud amounting to Rs.4,160/- has taken place. Specifically, the, CA  Devilal Dindor-SF0084034 collected amounts from borrowers but failed to perform the following actions:
The collected amount was not posted in FIMO.
The collected amount was not deposited in the branch.</t>
  </si>
  <si>
    <t>As per Loan Card, the borrower paid total EMI amount of Rs.7160/- (Rs.3580/- on 02-01-2025 and Rs.3580/- on 05-02-2025) to LO Devilal Dindor/SF0084034. However, only Rs. 3000/- has been posted in FIMO, and the remaining Rs. 4160/- is not yet posted.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</si>
</sst>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RJ2861</v>
      </c>
      <c r="D5" s="64" t="str">
        <f>IF('Physical Cash at Safe'!D28="Yes", 'Physical Cash at Safe'!A4, 'Borrower Wise Details'!C5)</f>
        <v>Arnod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46135</v>
      </c>
      <c r="H5" s="62" t="s">
        <v>426</v>
      </c>
      <c r="I5" s="61">
        <v>46136</v>
      </c>
      <c r="J5" s="79" t="str">
        <f>IF('Physical Cash at Safe'!D28="Yes",'Physical Cash at Safe'!E28,IF('Borrower Wise Details'!D5&lt;&gt;"",'Borrower Wise Details'!D5,""))</f>
        <v>FN26-27-00260</v>
      </c>
      <c r="K5" s="89">
        <v>1</v>
      </c>
      <c r="L5" s="90">
        <v>7160</v>
      </c>
      <c r="M5" s="90">
        <v>3000</v>
      </c>
      <c r="N5" s="90" t="s">
        <v>420</v>
      </c>
      <c r="O5" s="90" t="s">
        <v>427</v>
      </c>
      <c r="P5" s="90" t="s">
        <v>428</v>
      </c>
      <c r="Q5" s="90" t="s">
        <v>429</v>
      </c>
      <c r="R5" s="80" t="str">
        <f>IF('Physical Cash at Safe'!$D$28="Yes", 'Physical Cash at Safe'!$A$28, IF('Borrower Wise Details'!F5&lt;&gt;"", 'Borrower Wise Details'!F5, ""))</f>
        <v>Devilal Dindor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SF0084034</v>
      </c>
      <c r="U5" s="83" t="s">
        <v>430</v>
      </c>
      <c r="V5" s="61">
        <v>45853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431</v>
      </c>
      <c r="Z5" s="61">
        <v>46150</v>
      </c>
      <c r="AA5" s="61">
        <v>46152</v>
      </c>
      <c r="AB5" s="61" t="s">
        <v>432</v>
      </c>
      <c r="AC5" s="61" t="s">
        <v>433</v>
      </c>
      <c r="AD5" s="61">
        <v>2</v>
      </c>
      <c r="AE5" s="61" t="s">
        <v>435</v>
      </c>
      <c r="AF5" s="61" t="s">
        <v>434</v>
      </c>
      <c r="AG5" s="142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7160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4160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46155</v>
      </c>
      <c r="AO5" s="75" t="s">
        <v>436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RJ2861</v>
      </c>
      <c r="C5" s="50" t="str">
        <f>IF('Fraud Investigation Report'!D5="", "", 'Fraud Investigation Report'!D5)</f>
        <v>Arnod</v>
      </c>
      <c r="D5" s="73" t="str">
        <f>IF(OR('Fraud Investigation Report'!R5="", 'Fraud Investigation Report'!R5=0), "", 'Fraud Investigation Report'!R5)</f>
        <v>Devilal Dindor</v>
      </c>
      <c r="E5" s="73" t="str">
        <f>IF(OR('Fraud Investigation Report'!T5="", 'Fraud Investigation Report'!T5=0), "", 'Fraud Investigation Report'!T5)</f>
        <v>SF0084034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7160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7160</v>
      </c>
      <c r="O5" s="104">
        <f>IFERROR('Fraud Investigation Report'!AJ5+'Fraud Investigation Report'!AK5,"")</f>
        <v>3000</v>
      </c>
      <c r="P5" s="103">
        <f>IF(AND(N5="", O5=""), "", IF(O5="", N5, N5 - IF(ISNUMBER(O5), O5, 0)))</f>
        <v>4160</v>
      </c>
      <c r="Q5" s="49"/>
      <c r="R5" s="94" t="s">
        <v>425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6" t="s">
        <v>91</v>
      </c>
      <c r="B20" s="187"/>
      <c r="C20" s="32">
        <v>0</v>
      </c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/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26"/>
      <c r="C33" s="39" t="s">
        <v>78</v>
      </c>
      <c r="D33" s="156"/>
      <c r="E33" s="157"/>
    </row>
    <row r="34" spans="1:5" ht="26" x14ac:dyDescent="0.35">
      <c r="A34" s="39" t="s">
        <v>198</v>
      </c>
      <c r="B34" s="126"/>
      <c r="C34" s="39" t="s">
        <v>199</v>
      </c>
      <c r="D34" s="158"/>
      <c r="E34" s="159"/>
    </row>
    <row r="35" spans="1:5" ht="26" x14ac:dyDescent="0.35">
      <c r="A35" s="39" t="s">
        <v>200</v>
      </c>
      <c r="B35" s="126"/>
      <c r="C35" s="39" t="s">
        <v>202</v>
      </c>
      <c r="D35" s="158"/>
      <c r="E35" s="159"/>
    </row>
    <row r="36" spans="1:5" ht="25.5" customHeight="1" x14ac:dyDescent="0.35">
      <c r="A36" s="39" t="s">
        <v>201</v>
      </c>
      <c r="B36" s="127"/>
      <c r="C36" s="39" t="s">
        <v>203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RJ2861</v>
      </c>
      <c r="C5" s="60" t="str">
        <f>IF('Loan Outstanding Report'!$H$5="", "", 'Loan Outstanding Report'!$H$5)</f>
        <v>Arnod</v>
      </c>
      <c r="D5" s="128" t="s">
        <v>421</v>
      </c>
      <c r="E5" s="66">
        <v>46150</v>
      </c>
      <c r="F5" s="92" t="s">
        <v>422</v>
      </c>
      <c r="G5" s="49" t="s">
        <v>423</v>
      </c>
      <c r="H5" s="49" t="s">
        <v>424</v>
      </c>
      <c r="I5" s="49" t="s">
        <v>379</v>
      </c>
      <c r="J5" s="49" t="s">
        <v>381</v>
      </c>
      <c r="K5" s="49" t="s">
        <v>382</v>
      </c>
      <c r="L5" s="11">
        <v>356774397</v>
      </c>
      <c r="M5" s="67" t="s">
        <v>372</v>
      </c>
      <c r="N5" s="49">
        <v>67000</v>
      </c>
      <c r="O5" s="49">
        <v>3580</v>
      </c>
      <c r="P5" s="67" t="s">
        <v>127</v>
      </c>
      <c r="Q5" s="88">
        <v>45448</v>
      </c>
      <c r="R5" s="49">
        <v>7160</v>
      </c>
      <c r="S5" s="49">
        <v>3000</v>
      </c>
      <c r="T5" s="49">
        <v>0</v>
      </c>
      <c r="U5" s="68">
        <f t="shared" ref="U5:U69" si="0">IF(AND(ISBLANK(R5),ISBLANK(S5),ISBLANK(T5)),"",R5-(S5+T5))</f>
        <v>4160</v>
      </c>
      <c r="V5" s="42" t="s">
        <v>182</v>
      </c>
      <c r="W5" s="69" t="s">
        <v>437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4"/>
  <sheetViews>
    <sheetView showGridLines="0" topLeftCell="AV1" zoomScale="89" zoomScaleNormal="90" workbookViewId="0">
      <pane ySplit="4" topLeftCell="A14" activePane="bottomLeft" state="frozen"/>
      <selection pane="bottomLeft" activeCell="AV14" sqref="AV14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1.1796875" style="113" customWidth="1"/>
    <col min="6" max="6" width="11.0898437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3" t="s">
        <v>253</v>
      </c>
      <c r="C5" s="143" t="s">
        <v>254</v>
      </c>
      <c r="D5" s="143" t="s">
        <v>255</v>
      </c>
      <c r="E5" s="143" t="s">
        <v>256</v>
      </c>
      <c r="F5" s="143" t="s">
        <v>256</v>
      </c>
      <c r="G5" s="143" t="s">
        <v>257</v>
      </c>
      <c r="H5" s="143" t="s">
        <v>258</v>
      </c>
      <c r="I5" s="143">
        <v>158778</v>
      </c>
      <c r="J5" s="143" t="s">
        <v>259</v>
      </c>
      <c r="K5" s="143">
        <v>158778</v>
      </c>
      <c r="L5" s="143" t="s">
        <v>260</v>
      </c>
      <c r="M5" s="143" t="s">
        <v>261</v>
      </c>
      <c r="N5" s="143">
        <v>269988</v>
      </c>
      <c r="O5" s="143" t="s">
        <v>262</v>
      </c>
      <c r="P5" s="143">
        <v>373886</v>
      </c>
      <c r="Q5" s="143" t="s">
        <v>263</v>
      </c>
      <c r="R5" s="143" t="s">
        <v>264</v>
      </c>
      <c r="S5" s="143" t="s">
        <v>265</v>
      </c>
      <c r="T5" s="143" t="s">
        <v>265</v>
      </c>
      <c r="U5" s="143" t="s">
        <v>266</v>
      </c>
      <c r="V5" s="143" t="s">
        <v>267</v>
      </c>
      <c r="W5" s="143">
        <v>541</v>
      </c>
      <c r="X5" s="143" t="s">
        <v>268</v>
      </c>
      <c r="Y5" s="143">
        <v>352196658</v>
      </c>
      <c r="Z5" s="143" t="s">
        <v>269</v>
      </c>
      <c r="AA5" s="143" t="s">
        <v>270</v>
      </c>
      <c r="AB5" s="144">
        <v>40000</v>
      </c>
      <c r="AC5" s="143" t="s">
        <v>271</v>
      </c>
      <c r="AD5" s="143">
        <v>24</v>
      </c>
      <c r="AE5" s="143" t="s">
        <v>272</v>
      </c>
      <c r="AF5" s="143" t="s">
        <v>273</v>
      </c>
      <c r="AG5" s="143" t="s">
        <v>274</v>
      </c>
      <c r="AH5" s="143" t="s">
        <v>275</v>
      </c>
      <c r="AI5" s="143" t="s">
        <v>276</v>
      </c>
      <c r="AJ5" s="144">
        <v>2130</v>
      </c>
      <c r="AK5" s="144">
        <v>2130</v>
      </c>
      <c r="AL5" s="143" t="s">
        <v>277</v>
      </c>
      <c r="AM5" s="144">
        <v>27142.41</v>
      </c>
      <c r="AN5" s="144">
        <v>11197.59</v>
      </c>
      <c r="AO5" s="144">
        <v>38340</v>
      </c>
      <c r="AP5" s="144">
        <v>12857.59</v>
      </c>
      <c r="AQ5" s="144">
        <v>990.41</v>
      </c>
      <c r="AR5" s="144">
        <v>13848</v>
      </c>
      <c r="AS5" s="144">
        <v>12857.59</v>
      </c>
      <c r="AT5" s="144">
        <v>990.41</v>
      </c>
      <c r="AU5" s="144">
        <v>13848</v>
      </c>
      <c r="AV5" s="143">
        <v>33</v>
      </c>
      <c r="AW5" s="147"/>
      <c r="AX5" s="147"/>
      <c r="AY5" s="148"/>
      <c r="AZ5" s="147"/>
      <c r="BA5" s="147"/>
      <c r="BB5" s="143" t="s">
        <v>278</v>
      </c>
      <c r="BC5" s="147"/>
      <c r="BD5" s="147"/>
      <c r="BE5" s="144">
        <v>0</v>
      </c>
      <c r="BF5" s="143" t="s">
        <v>265</v>
      </c>
      <c r="BG5" s="143" t="s">
        <v>279</v>
      </c>
      <c r="BH5" s="149" t="s">
        <v>280</v>
      </c>
      <c r="BI5" s="147" t="s">
        <v>100</v>
      </c>
      <c r="BJ5" s="149">
        <v>46151</v>
      </c>
      <c r="BK5" s="147" t="s">
        <v>104</v>
      </c>
      <c r="BL5" s="150" t="s">
        <v>109</v>
      </c>
      <c r="BM5" s="151" t="s">
        <v>181</v>
      </c>
      <c r="BN5" s="147" t="s">
        <v>223</v>
      </c>
      <c r="BO5" s="147"/>
      <c r="BP5" s="152"/>
      <c r="BQ5" s="141"/>
    </row>
    <row r="6" spans="1:69" hidden="1" x14ac:dyDescent="0.35">
      <c r="A6" s="137">
        <v>2</v>
      </c>
      <c r="B6" s="143" t="s">
        <v>253</v>
      </c>
      <c r="C6" s="143" t="s">
        <v>254</v>
      </c>
      <c r="D6" s="143" t="s">
        <v>255</v>
      </c>
      <c r="E6" s="143" t="s">
        <v>256</v>
      </c>
      <c r="F6" s="143" t="s">
        <v>256</v>
      </c>
      <c r="G6" s="143" t="s">
        <v>257</v>
      </c>
      <c r="H6" s="143" t="s">
        <v>258</v>
      </c>
      <c r="I6" s="143">
        <v>158778</v>
      </c>
      <c r="J6" s="143" t="s">
        <v>259</v>
      </c>
      <c r="K6" s="143">
        <v>158778</v>
      </c>
      <c r="L6" s="143" t="s">
        <v>281</v>
      </c>
      <c r="M6" s="143" t="s">
        <v>282</v>
      </c>
      <c r="N6" s="143">
        <v>285160</v>
      </c>
      <c r="O6" s="143" t="s">
        <v>283</v>
      </c>
      <c r="P6" s="143">
        <v>375122</v>
      </c>
      <c r="Q6" s="143" t="s">
        <v>284</v>
      </c>
      <c r="R6" s="143" t="s">
        <v>264</v>
      </c>
      <c r="S6" s="143" t="s">
        <v>285</v>
      </c>
      <c r="T6" s="143" t="s">
        <v>285</v>
      </c>
      <c r="U6" s="143" t="s">
        <v>286</v>
      </c>
      <c r="V6" s="143" t="s">
        <v>267</v>
      </c>
      <c r="W6" s="143">
        <v>541</v>
      </c>
      <c r="X6" s="143" t="s">
        <v>287</v>
      </c>
      <c r="Y6" s="143">
        <v>353732141</v>
      </c>
      <c r="Z6" s="143" t="s">
        <v>288</v>
      </c>
      <c r="AA6" s="143" t="s">
        <v>289</v>
      </c>
      <c r="AB6" s="144">
        <v>60000</v>
      </c>
      <c r="AC6" s="143" t="s">
        <v>271</v>
      </c>
      <c r="AD6" s="143">
        <v>24</v>
      </c>
      <c r="AE6" s="143" t="s">
        <v>290</v>
      </c>
      <c r="AF6" s="143" t="s">
        <v>291</v>
      </c>
      <c r="AG6" s="143" t="s">
        <v>292</v>
      </c>
      <c r="AH6" s="143" t="s">
        <v>293</v>
      </c>
      <c r="AI6" s="143" t="s">
        <v>294</v>
      </c>
      <c r="AJ6" s="144">
        <v>3200</v>
      </c>
      <c r="AK6" s="144">
        <v>3200</v>
      </c>
      <c r="AL6" s="143" t="s">
        <v>295</v>
      </c>
      <c r="AM6" s="144">
        <v>38381.919999999998</v>
      </c>
      <c r="AN6" s="144">
        <v>16018.08</v>
      </c>
      <c r="AO6" s="144">
        <v>54400</v>
      </c>
      <c r="AP6" s="144">
        <v>21618.080000000002</v>
      </c>
      <c r="AQ6" s="144">
        <v>1962.92</v>
      </c>
      <c r="AR6" s="144">
        <v>23581</v>
      </c>
      <c r="AS6" s="144">
        <v>21618.080000000002</v>
      </c>
      <c r="AT6" s="144">
        <v>1962.92</v>
      </c>
      <c r="AU6" s="144">
        <v>23581</v>
      </c>
      <c r="AV6" s="143">
        <v>29</v>
      </c>
      <c r="AW6" s="147"/>
      <c r="AX6" s="147"/>
      <c r="AY6" s="147"/>
      <c r="AZ6" s="147"/>
      <c r="BA6" s="147"/>
      <c r="BB6" s="143" t="s">
        <v>278</v>
      </c>
      <c r="BC6" s="147"/>
      <c r="BD6" s="147"/>
      <c r="BE6" s="144">
        <v>0</v>
      </c>
      <c r="BF6" s="143" t="s">
        <v>285</v>
      </c>
      <c r="BG6" s="143" t="s">
        <v>296</v>
      </c>
      <c r="BH6" s="149" t="s">
        <v>280</v>
      </c>
      <c r="BI6" s="147" t="s">
        <v>100</v>
      </c>
      <c r="BJ6" s="149">
        <v>46151</v>
      </c>
      <c r="BK6" s="147" t="s">
        <v>104</v>
      </c>
      <c r="BL6" s="150" t="s">
        <v>109</v>
      </c>
      <c r="BM6" s="151" t="s">
        <v>181</v>
      </c>
      <c r="BN6" s="147" t="s">
        <v>223</v>
      </c>
      <c r="BO6" s="150"/>
      <c r="BP6" s="152"/>
      <c r="BQ6" s="141"/>
    </row>
    <row r="7" spans="1:69" hidden="1" x14ac:dyDescent="0.35">
      <c r="A7" s="137">
        <v>3</v>
      </c>
      <c r="B7" s="147" t="s">
        <v>253</v>
      </c>
      <c r="C7" s="147" t="s">
        <v>254</v>
      </c>
      <c r="D7" s="147" t="s">
        <v>255</v>
      </c>
      <c r="E7" s="147" t="s">
        <v>256</v>
      </c>
      <c r="F7" s="147" t="s">
        <v>256</v>
      </c>
      <c r="G7" s="147" t="s">
        <v>257</v>
      </c>
      <c r="H7" s="147" t="s">
        <v>258</v>
      </c>
      <c r="I7" s="147">
        <v>164716</v>
      </c>
      <c r="J7" s="147" t="s">
        <v>297</v>
      </c>
      <c r="K7" s="147">
        <v>164716</v>
      </c>
      <c r="L7" s="147" t="s">
        <v>298</v>
      </c>
      <c r="M7" s="147" t="s">
        <v>299</v>
      </c>
      <c r="N7" s="147">
        <v>330467</v>
      </c>
      <c r="O7" s="147" t="s">
        <v>300</v>
      </c>
      <c r="P7" s="147">
        <v>540037</v>
      </c>
      <c r="Q7" s="147" t="s">
        <v>301</v>
      </c>
      <c r="R7" s="147" t="s">
        <v>264</v>
      </c>
      <c r="S7" s="147" t="s">
        <v>302</v>
      </c>
      <c r="T7" s="147" t="s">
        <v>302</v>
      </c>
      <c r="U7" s="147" t="s">
        <v>266</v>
      </c>
      <c r="V7" s="147" t="s">
        <v>267</v>
      </c>
      <c r="W7" s="147">
        <v>541</v>
      </c>
      <c r="X7" s="147" t="s">
        <v>268</v>
      </c>
      <c r="Y7" s="147">
        <v>354965794</v>
      </c>
      <c r="Z7" s="147" t="s">
        <v>303</v>
      </c>
      <c r="AA7" s="147" t="s">
        <v>304</v>
      </c>
      <c r="AB7" s="147">
        <v>52000</v>
      </c>
      <c r="AC7" s="147" t="s">
        <v>305</v>
      </c>
      <c r="AD7" s="147">
        <v>24</v>
      </c>
      <c r="AE7" s="147" t="s">
        <v>306</v>
      </c>
      <c r="AF7" s="147" t="s">
        <v>307</v>
      </c>
      <c r="AG7" s="147" t="s">
        <v>308</v>
      </c>
      <c r="AH7" s="147" t="s">
        <v>275</v>
      </c>
      <c r="AI7" s="147" t="s">
        <v>309</v>
      </c>
      <c r="AJ7" s="147">
        <v>2780</v>
      </c>
      <c r="AK7" s="147">
        <v>2780</v>
      </c>
      <c r="AL7" s="147" t="s">
        <v>310</v>
      </c>
      <c r="AM7" s="147">
        <v>41288.01</v>
      </c>
      <c r="AN7" s="147">
        <v>14311.99</v>
      </c>
      <c r="AO7" s="147">
        <v>55600</v>
      </c>
      <c r="AP7" s="147">
        <v>10711.99</v>
      </c>
      <c r="AQ7" s="147">
        <v>590.01</v>
      </c>
      <c r="AR7" s="147">
        <v>11302</v>
      </c>
      <c r="AS7" s="147">
        <v>10711.99</v>
      </c>
      <c r="AT7" s="147">
        <v>590.01</v>
      </c>
      <c r="AU7" s="147">
        <v>11302</v>
      </c>
      <c r="AV7" s="147">
        <v>27</v>
      </c>
      <c r="AW7" s="147"/>
      <c r="AX7" s="147"/>
      <c r="AY7" s="147"/>
      <c r="AZ7" s="147"/>
      <c r="BA7" s="147"/>
      <c r="BB7" s="147" t="s">
        <v>278</v>
      </c>
      <c r="BC7" s="147"/>
      <c r="BD7" s="147"/>
      <c r="BE7" s="147">
        <v>0</v>
      </c>
      <c r="BF7" s="147" t="s">
        <v>302</v>
      </c>
      <c r="BG7" s="143" t="s">
        <v>311</v>
      </c>
      <c r="BH7" s="149" t="s">
        <v>280</v>
      </c>
      <c r="BI7" s="150" t="s">
        <v>100</v>
      </c>
      <c r="BJ7" s="153">
        <v>46150</v>
      </c>
      <c r="BK7" s="147" t="s">
        <v>104</v>
      </c>
      <c r="BL7" s="150" t="s">
        <v>109</v>
      </c>
      <c r="BM7" s="151" t="s">
        <v>181</v>
      </c>
      <c r="BN7" s="147" t="s">
        <v>223</v>
      </c>
      <c r="BO7" s="147"/>
      <c r="BP7" s="152"/>
      <c r="BQ7" s="135"/>
    </row>
    <row r="8" spans="1:69" hidden="1" x14ac:dyDescent="0.35">
      <c r="A8" s="137">
        <v>4</v>
      </c>
      <c r="B8" s="147" t="s">
        <v>253</v>
      </c>
      <c r="C8" s="145" t="s">
        <v>254</v>
      </c>
      <c r="D8" s="145" t="s">
        <v>255</v>
      </c>
      <c r="E8" s="145" t="s">
        <v>256</v>
      </c>
      <c r="F8" s="145" t="s">
        <v>256</v>
      </c>
      <c r="G8" s="145" t="s">
        <v>257</v>
      </c>
      <c r="H8" s="145" t="s">
        <v>258</v>
      </c>
      <c r="I8" s="145">
        <v>158778</v>
      </c>
      <c r="J8" s="145" t="s">
        <v>259</v>
      </c>
      <c r="K8" s="145">
        <v>158778</v>
      </c>
      <c r="L8" s="145" t="s">
        <v>260</v>
      </c>
      <c r="M8" s="145" t="s">
        <v>261</v>
      </c>
      <c r="N8" s="145">
        <v>269988</v>
      </c>
      <c r="O8" s="145" t="s">
        <v>262</v>
      </c>
      <c r="P8" s="145">
        <v>374641</v>
      </c>
      <c r="Q8" s="145" t="s">
        <v>312</v>
      </c>
      <c r="R8" s="145" t="s">
        <v>264</v>
      </c>
      <c r="S8" s="147" t="s">
        <v>313</v>
      </c>
      <c r="T8" s="145" t="s">
        <v>313</v>
      </c>
      <c r="U8" s="145" t="s">
        <v>314</v>
      </c>
      <c r="V8" s="145" t="s">
        <v>267</v>
      </c>
      <c r="W8" s="145">
        <v>0</v>
      </c>
      <c r="X8" s="145" t="s">
        <v>315</v>
      </c>
      <c r="Y8" s="145">
        <v>355041110</v>
      </c>
      <c r="Z8" s="145" t="s">
        <v>316</v>
      </c>
      <c r="AA8" s="146" t="s">
        <v>317</v>
      </c>
      <c r="AB8" s="145">
        <v>65000</v>
      </c>
      <c r="AC8" s="145" t="s">
        <v>271</v>
      </c>
      <c r="AD8" s="145">
        <v>24</v>
      </c>
      <c r="AE8" s="145" t="s">
        <v>318</v>
      </c>
      <c r="AF8" s="146" t="s">
        <v>319</v>
      </c>
      <c r="AG8" s="146" t="s">
        <v>320</v>
      </c>
      <c r="AH8" s="145" t="s">
        <v>321</v>
      </c>
      <c r="AI8" s="146" t="s">
        <v>322</v>
      </c>
      <c r="AJ8" s="146">
        <v>3470</v>
      </c>
      <c r="AK8" s="146">
        <v>3470</v>
      </c>
      <c r="AL8" s="146" t="s">
        <v>323</v>
      </c>
      <c r="AM8" s="146">
        <v>55033.68</v>
      </c>
      <c r="AN8" s="146">
        <v>17836.32</v>
      </c>
      <c r="AO8" s="146">
        <v>72870</v>
      </c>
      <c r="AP8" s="146">
        <v>9966.32</v>
      </c>
      <c r="AQ8" s="146">
        <v>399.68</v>
      </c>
      <c r="AR8" s="145">
        <v>10366</v>
      </c>
      <c r="AS8" s="145">
        <v>9966.32</v>
      </c>
      <c r="AT8" s="145">
        <v>399.68</v>
      </c>
      <c r="AU8" s="145">
        <v>10366</v>
      </c>
      <c r="AV8" s="145">
        <v>27</v>
      </c>
      <c r="AW8" s="145"/>
      <c r="AX8" s="145"/>
      <c r="AY8" s="145"/>
      <c r="AZ8" s="145"/>
      <c r="BA8" s="146"/>
      <c r="BB8" s="146" t="s">
        <v>278</v>
      </c>
      <c r="BC8" s="146"/>
      <c r="BD8" s="146"/>
      <c r="BE8" s="146">
        <v>0</v>
      </c>
      <c r="BF8" s="146" t="s">
        <v>313</v>
      </c>
      <c r="BG8" s="143" t="s">
        <v>324</v>
      </c>
      <c r="BH8" s="149" t="s">
        <v>280</v>
      </c>
      <c r="BI8" s="150" t="s">
        <v>100</v>
      </c>
      <c r="BJ8" s="153">
        <v>46151</v>
      </c>
      <c r="BK8" s="147" t="s">
        <v>103</v>
      </c>
      <c r="BL8" s="150" t="s">
        <v>108</v>
      </c>
      <c r="BM8" s="151" t="s">
        <v>181</v>
      </c>
      <c r="BN8" s="147" t="s">
        <v>222</v>
      </c>
      <c r="BO8" s="147"/>
      <c r="BP8" s="152"/>
      <c r="BQ8" s="135"/>
    </row>
    <row r="9" spans="1:69" hidden="1" x14ac:dyDescent="0.35">
      <c r="A9" s="137">
        <v>5</v>
      </c>
      <c r="B9" s="143" t="s">
        <v>253</v>
      </c>
      <c r="C9" s="143" t="s">
        <v>254</v>
      </c>
      <c r="D9" s="143" t="s">
        <v>255</v>
      </c>
      <c r="E9" s="143" t="s">
        <v>256</v>
      </c>
      <c r="F9" s="143" t="s">
        <v>256</v>
      </c>
      <c r="G9" s="143" t="s">
        <v>257</v>
      </c>
      <c r="H9" s="143" t="s">
        <v>258</v>
      </c>
      <c r="I9" s="143">
        <v>160471</v>
      </c>
      <c r="J9" s="143" t="s">
        <v>325</v>
      </c>
      <c r="K9" s="143">
        <v>160471</v>
      </c>
      <c r="L9" s="143" t="s">
        <v>260</v>
      </c>
      <c r="M9" s="143" t="s">
        <v>261</v>
      </c>
      <c r="N9" s="143">
        <v>270793</v>
      </c>
      <c r="O9" s="143" t="s">
        <v>326</v>
      </c>
      <c r="P9" s="143">
        <v>355380</v>
      </c>
      <c r="Q9" s="143" t="s">
        <v>327</v>
      </c>
      <c r="R9" s="143" t="s">
        <v>264</v>
      </c>
      <c r="S9" s="143" t="s">
        <v>328</v>
      </c>
      <c r="T9" s="143" t="s">
        <v>328</v>
      </c>
      <c r="U9" s="143" t="s">
        <v>266</v>
      </c>
      <c r="V9" s="143" t="s">
        <v>267</v>
      </c>
      <c r="W9" s="143">
        <v>0</v>
      </c>
      <c r="X9" s="143" t="s">
        <v>268</v>
      </c>
      <c r="Y9" s="143">
        <v>355750942</v>
      </c>
      <c r="Z9" s="143" t="s">
        <v>329</v>
      </c>
      <c r="AA9" s="143" t="s">
        <v>330</v>
      </c>
      <c r="AB9" s="144">
        <v>72000</v>
      </c>
      <c r="AC9" s="143" t="s">
        <v>331</v>
      </c>
      <c r="AD9" s="143">
        <v>24</v>
      </c>
      <c r="AE9" s="143" t="s">
        <v>290</v>
      </c>
      <c r="AF9" s="143" t="s">
        <v>332</v>
      </c>
      <c r="AG9" s="143" t="s">
        <v>333</v>
      </c>
      <c r="AH9" s="143" t="s">
        <v>275</v>
      </c>
      <c r="AI9" s="143" t="s">
        <v>334</v>
      </c>
      <c r="AJ9" s="144">
        <v>3840</v>
      </c>
      <c r="AK9" s="144">
        <v>3840</v>
      </c>
      <c r="AL9" s="143" t="s">
        <v>335</v>
      </c>
      <c r="AM9" s="144">
        <v>54183.77</v>
      </c>
      <c r="AN9" s="144">
        <v>18776.23</v>
      </c>
      <c r="AO9" s="144">
        <v>72960</v>
      </c>
      <c r="AP9" s="144">
        <v>17816.23</v>
      </c>
      <c r="AQ9" s="144">
        <v>1152.77</v>
      </c>
      <c r="AR9" s="144">
        <v>18969</v>
      </c>
      <c r="AS9" s="144">
        <v>17816.23</v>
      </c>
      <c r="AT9" s="144">
        <v>1152.77</v>
      </c>
      <c r="AU9" s="144">
        <v>18969</v>
      </c>
      <c r="AV9" s="143">
        <v>26</v>
      </c>
      <c r="AW9" s="143"/>
      <c r="AX9" s="143"/>
      <c r="AY9" s="143"/>
      <c r="AZ9" s="143"/>
      <c r="BA9" s="143"/>
      <c r="BB9" s="143" t="s">
        <v>278</v>
      </c>
      <c r="BC9" s="143"/>
      <c r="BD9" s="143"/>
      <c r="BE9" s="144">
        <v>0</v>
      </c>
      <c r="BF9" s="143" t="s">
        <v>328</v>
      </c>
      <c r="BG9" s="143" t="s">
        <v>336</v>
      </c>
      <c r="BH9" s="149" t="s">
        <v>280</v>
      </c>
      <c r="BI9" s="150" t="s">
        <v>100</v>
      </c>
      <c r="BJ9" s="153">
        <v>46152</v>
      </c>
      <c r="BK9" s="147" t="s">
        <v>103</v>
      </c>
      <c r="BL9" s="150" t="s">
        <v>108</v>
      </c>
      <c r="BM9" s="151" t="s">
        <v>181</v>
      </c>
      <c r="BN9" s="147" t="s">
        <v>222</v>
      </c>
      <c r="BO9" s="147"/>
      <c r="BP9" s="152"/>
      <c r="BQ9" s="135"/>
    </row>
    <row r="10" spans="1:69" hidden="1" x14ac:dyDescent="0.35">
      <c r="A10" s="137">
        <v>6</v>
      </c>
      <c r="B10" s="143" t="s">
        <v>253</v>
      </c>
      <c r="C10" s="143" t="s">
        <v>254</v>
      </c>
      <c r="D10" s="143" t="s">
        <v>255</v>
      </c>
      <c r="E10" s="143" t="s">
        <v>256</v>
      </c>
      <c r="F10" s="143" t="s">
        <v>256</v>
      </c>
      <c r="G10" s="143" t="s">
        <v>257</v>
      </c>
      <c r="H10" s="143" t="s">
        <v>258</v>
      </c>
      <c r="I10" s="143">
        <v>161646</v>
      </c>
      <c r="J10" s="143" t="s">
        <v>337</v>
      </c>
      <c r="K10" s="143">
        <v>161646</v>
      </c>
      <c r="L10" s="143" t="s">
        <v>298</v>
      </c>
      <c r="M10" s="143" t="s">
        <v>299</v>
      </c>
      <c r="N10" s="143">
        <v>284775</v>
      </c>
      <c r="O10" s="143" t="s">
        <v>338</v>
      </c>
      <c r="P10" s="143">
        <v>452436</v>
      </c>
      <c r="Q10" s="143" t="s">
        <v>339</v>
      </c>
      <c r="R10" s="143" t="s">
        <v>264</v>
      </c>
      <c r="S10" s="143" t="s">
        <v>340</v>
      </c>
      <c r="T10" s="143" t="s">
        <v>340</v>
      </c>
      <c r="U10" s="143" t="s">
        <v>266</v>
      </c>
      <c r="V10" s="143" t="s">
        <v>267</v>
      </c>
      <c r="W10" s="143">
        <v>0</v>
      </c>
      <c r="X10" s="143" t="s">
        <v>268</v>
      </c>
      <c r="Y10" s="143">
        <v>355827173</v>
      </c>
      <c r="Z10" s="143" t="s">
        <v>341</v>
      </c>
      <c r="AA10" s="143" t="s">
        <v>342</v>
      </c>
      <c r="AB10" s="144">
        <v>62000</v>
      </c>
      <c r="AC10" s="143" t="s">
        <v>305</v>
      </c>
      <c r="AD10" s="143">
        <v>24</v>
      </c>
      <c r="AE10" s="143" t="s">
        <v>306</v>
      </c>
      <c r="AF10" s="143" t="s">
        <v>343</v>
      </c>
      <c r="AG10" s="143" t="s">
        <v>344</v>
      </c>
      <c r="AH10" s="143" t="s">
        <v>275</v>
      </c>
      <c r="AI10" s="143" t="s">
        <v>345</v>
      </c>
      <c r="AJ10" s="144">
        <v>3310</v>
      </c>
      <c r="AK10" s="144">
        <v>3310</v>
      </c>
      <c r="AL10" s="143" t="s">
        <v>346</v>
      </c>
      <c r="AM10" s="144">
        <v>44017.72</v>
      </c>
      <c r="AN10" s="144">
        <v>15562.28</v>
      </c>
      <c r="AO10" s="144">
        <v>59580</v>
      </c>
      <c r="AP10" s="144">
        <v>17982.28</v>
      </c>
      <c r="AQ10" s="144">
        <v>1303.72</v>
      </c>
      <c r="AR10" s="144">
        <v>19286</v>
      </c>
      <c r="AS10" s="144">
        <v>17982.28</v>
      </c>
      <c r="AT10" s="144">
        <v>1303.72</v>
      </c>
      <c r="AU10" s="144">
        <v>19286</v>
      </c>
      <c r="AV10" s="143">
        <v>27</v>
      </c>
      <c r="AW10" s="143"/>
      <c r="AX10" s="143"/>
      <c r="AY10" s="143"/>
      <c r="AZ10" s="143"/>
      <c r="BA10" s="143"/>
      <c r="BB10" s="143" t="s">
        <v>278</v>
      </c>
      <c r="BC10" s="143"/>
      <c r="BD10" s="143"/>
      <c r="BE10" s="144">
        <v>0</v>
      </c>
      <c r="BF10" s="143" t="s">
        <v>340</v>
      </c>
      <c r="BG10" s="143" t="s">
        <v>347</v>
      </c>
      <c r="BH10" s="149" t="s">
        <v>280</v>
      </c>
      <c r="BI10" s="150" t="s">
        <v>100</v>
      </c>
      <c r="BJ10" s="153">
        <v>46152</v>
      </c>
      <c r="BK10" s="147" t="s">
        <v>104</v>
      </c>
      <c r="BL10" s="150" t="s">
        <v>109</v>
      </c>
      <c r="BM10" s="151" t="s">
        <v>181</v>
      </c>
      <c r="BN10" s="147" t="s">
        <v>223</v>
      </c>
      <c r="BO10" s="147"/>
      <c r="BP10" s="152"/>
      <c r="BQ10" s="135"/>
    </row>
    <row r="11" spans="1:69" hidden="1" x14ac:dyDescent="0.35">
      <c r="A11" s="137">
        <v>7</v>
      </c>
      <c r="B11" s="143" t="s">
        <v>253</v>
      </c>
      <c r="C11" s="143" t="s">
        <v>254</v>
      </c>
      <c r="D11" s="143" t="s">
        <v>255</v>
      </c>
      <c r="E11" s="143" t="s">
        <v>256</v>
      </c>
      <c r="F11" s="143" t="s">
        <v>256</v>
      </c>
      <c r="G11" s="143" t="s">
        <v>257</v>
      </c>
      <c r="H11" s="143" t="s">
        <v>258</v>
      </c>
      <c r="I11" s="143">
        <v>158778</v>
      </c>
      <c r="J11" s="143" t="s">
        <v>259</v>
      </c>
      <c r="K11" s="143">
        <v>158778</v>
      </c>
      <c r="L11" s="143" t="s">
        <v>260</v>
      </c>
      <c r="M11" s="143" t="s">
        <v>261</v>
      </c>
      <c r="N11" s="143">
        <v>282998</v>
      </c>
      <c r="O11" s="143" t="s">
        <v>348</v>
      </c>
      <c r="P11" s="143">
        <v>372091</v>
      </c>
      <c r="Q11" s="143" t="s">
        <v>349</v>
      </c>
      <c r="R11" s="143" t="s">
        <v>264</v>
      </c>
      <c r="S11" s="143" t="s">
        <v>350</v>
      </c>
      <c r="T11" s="143" t="s">
        <v>350</v>
      </c>
      <c r="U11" s="143" t="s">
        <v>266</v>
      </c>
      <c r="V11" s="143" t="s">
        <v>267</v>
      </c>
      <c r="W11" s="143">
        <v>541</v>
      </c>
      <c r="X11" s="143" t="s">
        <v>268</v>
      </c>
      <c r="Y11" s="143">
        <v>356096971</v>
      </c>
      <c r="Z11" s="143" t="s">
        <v>351</v>
      </c>
      <c r="AA11" s="143" t="s">
        <v>352</v>
      </c>
      <c r="AB11" s="144">
        <v>40000</v>
      </c>
      <c r="AC11" s="143" t="s">
        <v>271</v>
      </c>
      <c r="AD11" s="143">
        <v>24</v>
      </c>
      <c r="AE11" s="143" t="s">
        <v>272</v>
      </c>
      <c r="AF11" s="143" t="s">
        <v>353</v>
      </c>
      <c r="AG11" s="143" t="s">
        <v>354</v>
      </c>
      <c r="AH11" s="143" t="s">
        <v>275</v>
      </c>
      <c r="AI11" s="143" t="s">
        <v>355</v>
      </c>
      <c r="AJ11" s="144">
        <v>2130</v>
      </c>
      <c r="AK11" s="144">
        <v>2130</v>
      </c>
      <c r="AL11" s="143" t="s">
        <v>356</v>
      </c>
      <c r="AM11" s="144">
        <v>25597.1</v>
      </c>
      <c r="AN11" s="144">
        <v>10612.9</v>
      </c>
      <c r="AO11" s="144">
        <v>36210</v>
      </c>
      <c r="AP11" s="144">
        <v>14402.9</v>
      </c>
      <c r="AQ11" s="144">
        <v>1263.0999999999999</v>
      </c>
      <c r="AR11" s="144">
        <v>15666</v>
      </c>
      <c r="AS11" s="144">
        <v>14402.9</v>
      </c>
      <c r="AT11" s="144">
        <v>1263.0999999999999</v>
      </c>
      <c r="AU11" s="144">
        <v>15666</v>
      </c>
      <c r="AV11" s="143">
        <v>25</v>
      </c>
      <c r="AW11" s="143"/>
      <c r="AX11" s="143"/>
      <c r="AY11" s="143"/>
      <c r="AZ11" s="143"/>
      <c r="BA11" s="143"/>
      <c r="BB11" s="143" t="s">
        <v>278</v>
      </c>
      <c r="BC11" s="143"/>
      <c r="BD11" s="143"/>
      <c r="BE11" s="144">
        <v>0</v>
      </c>
      <c r="BF11" s="143" t="s">
        <v>350</v>
      </c>
      <c r="BG11" s="143" t="s">
        <v>357</v>
      </c>
      <c r="BH11" s="149" t="s">
        <v>280</v>
      </c>
      <c r="BI11" s="150" t="s">
        <v>100</v>
      </c>
      <c r="BJ11" s="153">
        <v>46151</v>
      </c>
      <c r="BK11" s="147" t="s">
        <v>104</v>
      </c>
      <c r="BL11" s="150" t="s">
        <v>109</v>
      </c>
      <c r="BM11" s="151" t="s">
        <v>181</v>
      </c>
      <c r="BN11" s="147" t="s">
        <v>223</v>
      </c>
      <c r="BO11" s="147"/>
      <c r="BP11" s="152"/>
      <c r="BQ11" s="135"/>
    </row>
    <row r="12" spans="1:69" hidden="1" x14ac:dyDescent="0.35">
      <c r="A12" s="137">
        <v>8</v>
      </c>
      <c r="B12" s="143" t="s">
        <v>253</v>
      </c>
      <c r="C12" s="143" t="s">
        <v>254</v>
      </c>
      <c r="D12" s="143" t="s">
        <v>255</v>
      </c>
      <c r="E12" s="143" t="s">
        <v>256</v>
      </c>
      <c r="F12" s="143" t="s">
        <v>256</v>
      </c>
      <c r="G12" s="143" t="s">
        <v>257</v>
      </c>
      <c r="H12" s="143" t="s">
        <v>258</v>
      </c>
      <c r="I12" s="143">
        <v>164716</v>
      </c>
      <c r="J12" s="143" t="s">
        <v>297</v>
      </c>
      <c r="K12" s="143">
        <v>164716</v>
      </c>
      <c r="L12" s="143" t="s">
        <v>298</v>
      </c>
      <c r="M12" s="143" t="s">
        <v>299</v>
      </c>
      <c r="N12" s="143">
        <v>330467</v>
      </c>
      <c r="O12" s="143" t="s">
        <v>300</v>
      </c>
      <c r="P12" s="143">
        <v>540037</v>
      </c>
      <c r="Q12" s="143" t="s">
        <v>301</v>
      </c>
      <c r="R12" s="143" t="s">
        <v>264</v>
      </c>
      <c r="S12" s="143" t="s">
        <v>358</v>
      </c>
      <c r="T12" s="143" t="s">
        <v>358</v>
      </c>
      <c r="U12" s="143" t="s">
        <v>266</v>
      </c>
      <c r="V12" s="143" t="s">
        <v>267</v>
      </c>
      <c r="W12" s="143">
        <v>541</v>
      </c>
      <c r="X12" s="143" t="s">
        <v>268</v>
      </c>
      <c r="Y12" s="143">
        <v>356631253</v>
      </c>
      <c r="Z12" s="143" t="s">
        <v>359</v>
      </c>
      <c r="AA12" s="143" t="s">
        <v>360</v>
      </c>
      <c r="AB12" s="144">
        <v>40000</v>
      </c>
      <c r="AC12" s="143" t="s">
        <v>305</v>
      </c>
      <c r="AD12" s="143">
        <v>24</v>
      </c>
      <c r="AE12" s="143" t="s">
        <v>272</v>
      </c>
      <c r="AF12" s="143" t="s">
        <v>361</v>
      </c>
      <c r="AG12" s="143" t="s">
        <v>362</v>
      </c>
      <c r="AH12" s="143" t="s">
        <v>363</v>
      </c>
      <c r="AI12" s="143" t="s">
        <v>364</v>
      </c>
      <c r="AJ12" s="144">
        <v>2130</v>
      </c>
      <c r="AK12" s="144">
        <v>2130</v>
      </c>
      <c r="AL12" s="143" t="s">
        <v>365</v>
      </c>
      <c r="AM12" s="144">
        <v>35215.699999999997</v>
      </c>
      <c r="AN12" s="144">
        <v>11644.3</v>
      </c>
      <c r="AO12" s="144">
        <v>46860</v>
      </c>
      <c r="AP12" s="144">
        <v>4784.3</v>
      </c>
      <c r="AQ12" s="144">
        <v>168.7</v>
      </c>
      <c r="AR12" s="144">
        <v>4953</v>
      </c>
      <c r="AS12" s="144">
        <v>2015.31</v>
      </c>
      <c r="AT12" s="144">
        <v>114.69</v>
      </c>
      <c r="AU12" s="144">
        <v>2130</v>
      </c>
      <c r="AV12" s="143">
        <v>23</v>
      </c>
      <c r="AW12" s="143"/>
      <c r="AX12" s="143"/>
      <c r="AY12" s="143"/>
      <c r="AZ12" s="143"/>
      <c r="BA12" s="143"/>
      <c r="BB12" s="143" t="s">
        <v>278</v>
      </c>
      <c r="BC12" s="143"/>
      <c r="BD12" s="143"/>
      <c r="BE12" s="144">
        <v>0</v>
      </c>
      <c r="BF12" s="143" t="s">
        <v>358</v>
      </c>
      <c r="BG12" s="143" t="s">
        <v>366</v>
      </c>
      <c r="BH12" s="149" t="s">
        <v>280</v>
      </c>
      <c r="BI12" s="150" t="s">
        <v>100</v>
      </c>
      <c r="BJ12" s="153">
        <v>46150</v>
      </c>
      <c r="BK12" s="147" t="s">
        <v>103</v>
      </c>
      <c r="BL12" s="150" t="s">
        <v>108</v>
      </c>
      <c r="BM12" s="151" t="s">
        <v>181</v>
      </c>
      <c r="BN12" s="147" t="s">
        <v>222</v>
      </c>
      <c r="BO12" s="147"/>
      <c r="BP12" s="152"/>
      <c r="BQ12" s="69"/>
    </row>
    <row r="13" spans="1:69" hidden="1" x14ac:dyDescent="0.35">
      <c r="A13" s="137">
        <v>9</v>
      </c>
      <c r="B13" s="143" t="s">
        <v>253</v>
      </c>
      <c r="C13" s="143" t="s">
        <v>254</v>
      </c>
      <c r="D13" s="143" t="s">
        <v>255</v>
      </c>
      <c r="E13" s="143" t="s">
        <v>256</v>
      </c>
      <c r="F13" s="143" t="s">
        <v>256</v>
      </c>
      <c r="G13" s="143" t="s">
        <v>257</v>
      </c>
      <c r="H13" s="143" t="s">
        <v>258</v>
      </c>
      <c r="I13" s="143">
        <v>157167</v>
      </c>
      <c r="J13" s="143" t="s">
        <v>367</v>
      </c>
      <c r="K13" s="143">
        <v>157167</v>
      </c>
      <c r="L13" s="143" t="s">
        <v>298</v>
      </c>
      <c r="M13" s="143" t="s">
        <v>299</v>
      </c>
      <c r="N13" s="143">
        <v>282430</v>
      </c>
      <c r="O13" s="143" t="s">
        <v>368</v>
      </c>
      <c r="P13" s="143">
        <v>371258</v>
      </c>
      <c r="Q13" s="143" t="s">
        <v>369</v>
      </c>
      <c r="R13" s="143" t="s">
        <v>264</v>
      </c>
      <c r="S13" s="143" t="s">
        <v>370</v>
      </c>
      <c r="T13" s="143" t="s">
        <v>370</v>
      </c>
      <c r="U13" s="143" t="s">
        <v>266</v>
      </c>
      <c r="V13" s="143" t="s">
        <v>267</v>
      </c>
      <c r="W13" s="143">
        <v>0</v>
      </c>
      <c r="X13" s="143" t="s">
        <v>268</v>
      </c>
      <c r="Y13" s="143">
        <v>356700983</v>
      </c>
      <c r="Z13" s="143" t="s">
        <v>371</v>
      </c>
      <c r="AA13" s="143" t="s">
        <v>372</v>
      </c>
      <c r="AB13" s="144">
        <v>60000</v>
      </c>
      <c r="AC13" s="143" t="s">
        <v>373</v>
      </c>
      <c r="AD13" s="143">
        <v>24</v>
      </c>
      <c r="AE13" s="143" t="s">
        <v>290</v>
      </c>
      <c r="AF13" s="143" t="s">
        <v>374</v>
      </c>
      <c r="AG13" s="143" t="s">
        <v>375</v>
      </c>
      <c r="AH13" s="143" t="s">
        <v>275</v>
      </c>
      <c r="AI13" s="143" t="s">
        <v>376</v>
      </c>
      <c r="AJ13" s="144">
        <v>3200</v>
      </c>
      <c r="AK13" s="144">
        <v>3200</v>
      </c>
      <c r="AL13" s="143" t="s">
        <v>377</v>
      </c>
      <c r="AM13" s="144">
        <v>57328.34</v>
      </c>
      <c r="AN13" s="144">
        <v>16271.66</v>
      </c>
      <c r="AO13" s="144">
        <v>73600</v>
      </c>
      <c r="AP13" s="144">
        <v>2671.66</v>
      </c>
      <c r="AQ13" s="144">
        <v>51.34</v>
      </c>
      <c r="AR13" s="144">
        <v>2723</v>
      </c>
      <c r="AS13" s="144">
        <v>2671.66</v>
      </c>
      <c r="AT13" s="144">
        <v>51.34</v>
      </c>
      <c r="AU13" s="144">
        <v>2723</v>
      </c>
      <c r="AV13" s="143">
        <v>24</v>
      </c>
      <c r="AW13" s="143"/>
      <c r="AX13" s="143"/>
      <c r="AY13" s="143"/>
      <c r="AZ13" s="143"/>
      <c r="BA13" s="143"/>
      <c r="BB13" s="143" t="s">
        <v>278</v>
      </c>
      <c r="BC13" s="143"/>
      <c r="BD13" s="143"/>
      <c r="BE13" s="144">
        <v>0</v>
      </c>
      <c r="BF13" s="143" t="s">
        <v>370</v>
      </c>
      <c r="BG13" s="143" t="s">
        <v>378</v>
      </c>
      <c r="BH13" s="149" t="s">
        <v>280</v>
      </c>
      <c r="BI13" s="150" t="s">
        <v>100</v>
      </c>
      <c r="BJ13" s="153">
        <v>46152</v>
      </c>
      <c r="BK13" s="147" t="s">
        <v>103</v>
      </c>
      <c r="BL13" s="150" t="s">
        <v>108</v>
      </c>
      <c r="BM13" s="151" t="s">
        <v>180</v>
      </c>
      <c r="BN13" s="147" t="s">
        <v>222</v>
      </c>
      <c r="BO13" s="147"/>
      <c r="BP13" s="152"/>
      <c r="BQ13" s="69"/>
    </row>
    <row r="14" spans="1:69" ht="36" x14ac:dyDescent="0.35">
      <c r="A14" s="137">
        <v>10</v>
      </c>
      <c r="B14" s="143" t="s">
        <v>253</v>
      </c>
      <c r="C14" s="143" t="s">
        <v>254</v>
      </c>
      <c r="D14" s="143" t="s">
        <v>255</v>
      </c>
      <c r="E14" s="143" t="s">
        <v>256</v>
      </c>
      <c r="F14" s="143" t="s">
        <v>256</v>
      </c>
      <c r="G14" s="143" t="s">
        <v>257</v>
      </c>
      <c r="H14" s="143" t="s">
        <v>258</v>
      </c>
      <c r="I14" s="143">
        <v>164716</v>
      </c>
      <c r="J14" s="143" t="s">
        <v>297</v>
      </c>
      <c r="K14" s="143">
        <v>164716</v>
      </c>
      <c r="L14" s="143" t="s">
        <v>298</v>
      </c>
      <c r="M14" s="143" t="s">
        <v>299</v>
      </c>
      <c r="N14" s="143">
        <v>285540</v>
      </c>
      <c r="O14" s="143" t="s">
        <v>379</v>
      </c>
      <c r="P14" s="143">
        <v>375672</v>
      </c>
      <c r="Q14" s="143" t="s">
        <v>380</v>
      </c>
      <c r="R14" s="143" t="s">
        <v>264</v>
      </c>
      <c r="S14" s="143" t="s">
        <v>381</v>
      </c>
      <c r="T14" s="143" t="s">
        <v>381</v>
      </c>
      <c r="U14" s="143" t="s">
        <v>266</v>
      </c>
      <c r="V14" s="143" t="s">
        <v>267</v>
      </c>
      <c r="W14" s="143">
        <v>0</v>
      </c>
      <c r="X14" s="143" t="s">
        <v>268</v>
      </c>
      <c r="Y14" s="143">
        <v>356774397</v>
      </c>
      <c r="Z14" s="143" t="s">
        <v>382</v>
      </c>
      <c r="AA14" s="143" t="s">
        <v>372</v>
      </c>
      <c r="AB14" s="144">
        <v>67000</v>
      </c>
      <c r="AC14" s="143" t="s">
        <v>305</v>
      </c>
      <c r="AD14" s="143">
        <v>24</v>
      </c>
      <c r="AE14" s="143" t="s">
        <v>318</v>
      </c>
      <c r="AF14" s="143" t="s">
        <v>383</v>
      </c>
      <c r="AG14" s="143" t="s">
        <v>384</v>
      </c>
      <c r="AH14" s="143" t="s">
        <v>321</v>
      </c>
      <c r="AI14" s="143" t="s">
        <v>385</v>
      </c>
      <c r="AJ14" s="144">
        <v>3580</v>
      </c>
      <c r="AK14" s="144">
        <v>3580</v>
      </c>
      <c r="AL14" s="143" t="s">
        <v>386</v>
      </c>
      <c r="AM14" s="144">
        <v>18687</v>
      </c>
      <c r="AN14" s="144">
        <v>9373</v>
      </c>
      <c r="AO14" s="144">
        <v>28060</v>
      </c>
      <c r="AP14" s="144">
        <v>48313</v>
      </c>
      <c r="AQ14" s="144">
        <v>8832</v>
      </c>
      <c r="AR14" s="144">
        <v>57145</v>
      </c>
      <c r="AS14" s="144">
        <v>48313</v>
      </c>
      <c r="AT14" s="144">
        <v>8832</v>
      </c>
      <c r="AU14" s="144">
        <v>57145</v>
      </c>
      <c r="AV14" s="143">
        <v>24</v>
      </c>
      <c r="AW14" s="143"/>
      <c r="AX14" s="143"/>
      <c r="AY14" s="143"/>
      <c r="AZ14" s="143"/>
      <c r="BA14" s="143"/>
      <c r="BB14" s="143" t="s">
        <v>278</v>
      </c>
      <c r="BC14" s="143"/>
      <c r="BD14" s="143" t="s">
        <v>387</v>
      </c>
      <c r="BE14" s="144">
        <v>67000</v>
      </c>
      <c r="BF14" s="143" t="s">
        <v>381</v>
      </c>
      <c r="BG14" s="143" t="s">
        <v>388</v>
      </c>
      <c r="BH14" s="149" t="s">
        <v>280</v>
      </c>
      <c r="BI14" s="150" t="s">
        <v>100</v>
      </c>
      <c r="BJ14" s="153">
        <v>46150</v>
      </c>
      <c r="BK14" s="147" t="s">
        <v>103</v>
      </c>
      <c r="BL14" s="150" t="s">
        <v>108</v>
      </c>
      <c r="BM14" s="151" t="s">
        <v>180</v>
      </c>
      <c r="BN14" s="147" t="s">
        <v>221</v>
      </c>
      <c r="BO14" s="147">
        <v>7160</v>
      </c>
      <c r="BP14" s="152" t="s">
        <v>182</v>
      </c>
      <c r="BQ14" s="154" t="s">
        <v>437</v>
      </c>
    </row>
    <row r="15" spans="1:69" hidden="1" x14ac:dyDescent="0.35">
      <c r="A15" s="137">
        <v>11</v>
      </c>
      <c r="B15" s="143" t="s">
        <v>253</v>
      </c>
      <c r="C15" s="143" t="s">
        <v>254</v>
      </c>
      <c r="D15" s="143" t="s">
        <v>255</v>
      </c>
      <c r="E15" s="143" t="s">
        <v>256</v>
      </c>
      <c r="F15" s="143" t="s">
        <v>256</v>
      </c>
      <c r="G15" s="143" t="s">
        <v>257</v>
      </c>
      <c r="H15" s="143" t="s">
        <v>258</v>
      </c>
      <c r="I15" s="143">
        <v>163687</v>
      </c>
      <c r="J15" s="143" t="s">
        <v>389</v>
      </c>
      <c r="K15" s="143">
        <v>163687</v>
      </c>
      <c r="L15" s="143" t="s">
        <v>260</v>
      </c>
      <c r="M15" s="143" t="s">
        <v>261</v>
      </c>
      <c r="N15" s="143">
        <v>396102</v>
      </c>
      <c r="O15" s="143" t="s">
        <v>390</v>
      </c>
      <c r="P15" s="143">
        <v>590352</v>
      </c>
      <c r="Q15" s="143" t="s">
        <v>391</v>
      </c>
      <c r="R15" s="143" t="s">
        <v>264</v>
      </c>
      <c r="S15" s="143" t="s">
        <v>392</v>
      </c>
      <c r="T15" s="143" t="s">
        <v>392</v>
      </c>
      <c r="U15" s="143" t="s">
        <v>266</v>
      </c>
      <c r="V15" s="143" t="s">
        <v>267</v>
      </c>
      <c r="W15" s="143">
        <v>541</v>
      </c>
      <c r="X15" s="143" t="s">
        <v>268</v>
      </c>
      <c r="Y15" s="143">
        <v>356817721</v>
      </c>
      <c r="Z15" s="143" t="s">
        <v>393</v>
      </c>
      <c r="AA15" s="143" t="s">
        <v>360</v>
      </c>
      <c r="AB15" s="144">
        <v>40000</v>
      </c>
      <c r="AC15" s="143" t="s">
        <v>394</v>
      </c>
      <c r="AD15" s="143">
        <v>24</v>
      </c>
      <c r="AE15" s="143" t="s">
        <v>395</v>
      </c>
      <c r="AF15" s="143" t="s">
        <v>361</v>
      </c>
      <c r="AG15" s="143" t="s">
        <v>362</v>
      </c>
      <c r="AH15" s="143" t="s">
        <v>363</v>
      </c>
      <c r="AI15" s="143" t="s">
        <v>396</v>
      </c>
      <c r="AJ15" s="144">
        <v>2130</v>
      </c>
      <c r="AK15" s="144">
        <v>2130</v>
      </c>
      <c r="AL15" s="143" t="s">
        <v>397</v>
      </c>
      <c r="AM15" s="144">
        <v>37245.68</v>
      </c>
      <c r="AN15" s="144">
        <v>11744.32</v>
      </c>
      <c r="AO15" s="144">
        <v>48990</v>
      </c>
      <c r="AP15" s="144">
        <v>2754.32</v>
      </c>
      <c r="AQ15" s="144">
        <v>53.68</v>
      </c>
      <c r="AR15" s="144">
        <v>2808</v>
      </c>
      <c r="AS15" s="144">
        <v>0</v>
      </c>
      <c r="AT15" s="144">
        <v>0</v>
      </c>
      <c r="AU15" s="144">
        <v>0</v>
      </c>
      <c r="AV15" s="143">
        <v>23</v>
      </c>
      <c r="AW15" s="143"/>
      <c r="AX15" s="143"/>
      <c r="AY15" s="143"/>
      <c r="AZ15" s="143"/>
      <c r="BA15" s="143"/>
      <c r="BB15" s="143" t="s">
        <v>278</v>
      </c>
      <c r="BC15" s="143"/>
      <c r="BD15" s="143"/>
      <c r="BE15" s="144">
        <v>0</v>
      </c>
      <c r="BF15" s="143" t="s">
        <v>392</v>
      </c>
      <c r="BG15" s="143" t="s">
        <v>398</v>
      </c>
      <c r="BH15" s="143" t="s">
        <v>420</v>
      </c>
      <c r="BI15" s="150" t="s">
        <v>100</v>
      </c>
      <c r="BJ15" s="153">
        <v>46147</v>
      </c>
      <c r="BK15" s="147" t="s">
        <v>104</v>
      </c>
      <c r="BL15" s="150" t="s">
        <v>109</v>
      </c>
      <c r="BM15" s="151" t="s">
        <v>180</v>
      </c>
      <c r="BN15" s="147" t="s">
        <v>223</v>
      </c>
      <c r="BO15" s="147"/>
      <c r="BP15" s="152"/>
      <c r="BQ15" s="135"/>
    </row>
    <row r="16" spans="1:69" hidden="1" x14ac:dyDescent="0.35">
      <c r="A16" s="137">
        <v>12</v>
      </c>
      <c r="B16" s="143" t="s">
        <v>253</v>
      </c>
      <c r="C16" s="143" t="s">
        <v>254</v>
      </c>
      <c r="D16" s="143" t="s">
        <v>255</v>
      </c>
      <c r="E16" s="143" t="s">
        <v>256</v>
      </c>
      <c r="F16" s="143" t="s">
        <v>256</v>
      </c>
      <c r="G16" s="143" t="s">
        <v>257</v>
      </c>
      <c r="H16" s="143" t="s">
        <v>258</v>
      </c>
      <c r="I16" s="143">
        <v>164716</v>
      </c>
      <c r="J16" s="143" t="s">
        <v>297</v>
      </c>
      <c r="K16" s="143">
        <v>164716</v>
      </c>
      <c r="L16" s="143" t="s">
        <v>298</v>
      </c>
      <c r="M16" s="143" t="s">
        <v>299</v>
      </c>
      <c r="N16" s="143">
        <v>285540</v>
      </c>
      <c r="O16" s="143" t="s">
        <v>379</v>
      </c>
      <c r="P16" s="143">
        <v>375672</v>
      </c>
      <c r="Q16" s="143" t="s">
        <v>380</v>
      </c>
      <c r="R16" s="143" t="s">
        <v>264</v>
      </c>
      <c r="S16" s="143" t="s">
        <v>399</v>
      </c>
      <c r="T16" s="143" t="s">
        <v>399</v>
      </c>
      <c r="U16" s="143" t="s">
        <v>314</v>
      </c>
      <c r="V16" s="143" t="s">
        <v>267</v>
      </c>
      <c r="W16" s="143">
        <v>0</v>
      </c>
      <c r="X16" s="143" t="s">
        <v>268</v>
      </c>
      <c r="Y16" s="143">
        <v>356972848</v>
      </c>
      <c r="Z16" s="143" t="s">
        <v>400</v>
      </c>
      <c r="AA16" s="143" t="s">
        <v>401</v>
      </c>
      <c r="AB16" s="144">
        <v>80000</v>
      </c>
      <c r="AC16" s="143" t="s">
        <v>305</v>
      </c>
      <c r="AD16" s="143">
        <v>24</v>
      </c>
      <c r="AE16" s="143" t="s">
        <v>402</v>
      </c>
      <c r="AF16" s="143" t="s">
        <v>403</v>
      </c>
      <c r="AG16" s="143" t="s">
        <v>404</v>
      </c>
      <c r="AH16" s="143" t="s">
        <v>321</v>
      </c>
      <c r="AI16" s="143" t="s">
        <v>364</v>
      </c>
      <c r="AJ16" s="144">
        <v>4270</v>
      </c>
      <c r="AK16" s="144">
        <v>4270</v>
      </c>
      <c r="AL16" s="143" t="s">
        <v>405</v>
      </c>
      <c r="AM16" s="144">
        <v>70875.19</v>
      </c>
      <c r="AN16" s="144">
        <v>23064.81</v>
      </c>
      <c r="AO16" s="144">
        <v>93940</v>
      </c>
      <c r="AP16" s="144">
        <v>9124.81</v>
      </c>
      <c r="AQ16" s="144">
        <v>316.19</v>
      </c>
      <c r="AR16" s="144">
        <v>9441</v>
      </c>
      <c r="AS16" s="144">
        <v>4051.25</v>
      </c>
      <c r="AT16" s="144">
        <v>218.75</v>
      </c>
      <c r="AU16" s="144">
        <v>4270</v>
      </c>
      <c r="AV16" s="143">
        <v>23</v>
      </c>
      <c r="AW16" s="143"/>
      <c r="AX16" s="143"/>
      <c r="AY16" s="143"/>
      <c r="AZ16" s="143"/>
      <c r="BA16" s="143"/>
      <c r="BB16" s="143" t="s">
        <v>278</v>
      </c>
      <c r="BC16" s="143"/>
      <c r="BD16" s="143"/>
      <c r="BE16" s="144">
        <v>0</v>
      </c>
      <c r="BF16" s="143" t="s">
        <v>399</v>
      </c>
      <c r="BG16" s="143" t="s">
        <v>406</v>
      </c>
      <c r="BH16" s="149" t="s">
        <v>280</v>
      </c>
      <c r="BI16" s="150" t="s">
        <v>100</v>
      </c>
      <c r="BJ16" s="153">
        <v>46150</v>
      </c>
      <c r="BK16" s="147" t="s">
        <v>103</v>
      </c>
      <c r="BL16" s="150" t="s">
        <v>108</v>
      </c>
      <c r="BM16" s="151" t="s">
        <v>180</v>
      </c>
      <c r="BN16" s="147" t="s">
        <v>222</v>
      </c>
      <c r="BO16" s="147"/>
      <c r="BP16" s="152"/>
      <c r="BQ16" s="135"/>
    </row>
    <row r="17" spans="1:69" hidden="1" x14ac:dyDescent="0.35">
      <c r="A17" s="137">
        <v>13</v>
      </c>
      <c r="B17" s="143" t="s">
        <v>253</v>
      </c>
      <c r="C17" s="143" t="s">
        <v>254</v>
      </c>
      <c r="D17" s="143" t="s">
        <v>255</v>
      </c>
      <c r="E17" s="143" t="s">
        <v>256</v>
      </c>
      <c r="F17" s="143" t="s">
        <v>256</v>
      </c>
      <c r="G17" s="143" t="s">
        <v>257</v>
      </c>
      <c r="H17" s="143" t="s">
        <v>258</v>
      </c>
      <c r="I17" s="143">
        <v>160336</v>
      </c>
      <c r="J17" s="143" t="s">
        <v>407</v>
      </c>
      <c r="K17" s="143">
        <v>160336</v>
      </c>
      <c r="L17" s="143" t="s">
        <v>408</v>
      </c>
      <c r="M17" s="143" t="s">
        <v>409</v>
      </c>
      <c r="N17" s="143">
        <v>282939</v>
      </c>
      <c r="O17" s="143" t="s">
        <v>410</v>
      </c>
      <c r="P17" s="143">
        <v>372006</v>
      </c>
      <c r="Q17" s="143" t="s">
        <v>411</v>
      </c>
      <c r="R17" s="143" t="s">
        <v>264</v>
      </c>
      <c r="S17" s="143" t="s">
        <v>412</v>
      </c>
      <c r="T17" s="143" t="s">
        <v>412</v>
      </c>
      <c r="U17" s="143" t="s">
        <v>266</v>
      </c>
      <c r="V17" s="143" t="s">
        <v>267</v>
      </c>
      <c r="W17" s="143">
        <v>0</v>
      </c>
      <c r="X17" s="143" t="s">
        <v>268</v>
      </c>
      <c r="Y17" s="143">
        <v>356977138</v>
      </c>
      <c r="Z17" s="143" t="s">
        <v>413</v>
      </c>
      <c r="AA17" s="143" t="s">
        <v>414</v>
      </c>
      <c r="AB17" s="144">
        <v>70000</v>
      </c>
      <c r="AC17" s="143" t="s">
        <v>271</v>
      </c>
      <c r="AD17" s="143">
        <v>24</v>
      </c>
      <c r="AE17" s="143" t="s">
        <v>402</v>
      </c>
      <c r="AF17" s="143" t="s">
        <v>415</v>
      </c>
      <c r="AG17" s="143" t="s">
        <v>416</v>
      </c>
      <c r="AH17" s="143" t="s">
        <v>321</v>
      </c>
      <c r="AI17" s="143" t="s">
        <v>417</v>
      </c>
      <c r="AJ17" s="144">
        <v>3740</v>
      </c>
      <c r="AK17" s="144">
        <v>3740</v>
      </c>
      <c r="AL17" s="143" t="s">
        <v>418</v>
      </c>
      <c r="AM17" s="144">
        <v>66130.509999999995</v>
      </c>
      <c r="AN17" s="144">
        <v>19889.490000000002</v>
      </c>
      <c r="AO17" s="144">
        <v>86020</v>
      </c>
      <c r="AP17" s="144">
        <v>3869.49</v>
      </c>
      <c r="AQ17" s="144">
        <v>93.51</v>
      </c>
      <c r="AR17" s="144">
        <v>3963</v>
      </c>
      <c r="AS17" s="144">
        <v>0</v>
      </c>
      <c r="AT17" s="144">
        <v>0</v>
      </c>
      <c r="AU17" s="144">
        <v>0</v>
      </c>
      <c r="AV17" s="143">
        <v>23</v>
      </c>
      <c r="AW17" s="143"/>
      <c r="AX17" s="143"/>
      <c r="AY17" s="143"/>
      <c r="AZ17" s="143"/>
      <c r="BA17" s="143"/>
      <c r="BB17" s="143" t="s">
        <v>278</v>
      </c>
      <c r="BC17" s="143"/>
      <c r="BD17" s="143"/>
      <c r="BE17" s="144">
        <v>0</v>
      </c>
      <c r="BF17" s="143" t="s">
        <v>412</v>
      </c>
      <c r="BG17" s="143" t="s">
        <v>419</v>
      </c>
      <c r="BH17" s="143" t="s">
        <v>420</v>
      </c>
      <c r="BI17" s="150" t="s">
        <v>100</v>
      </c>
      <c r="BJ17" s="153">
        <v>46147</v>
      </c>
      <c r="BK17" s="147" t="s">
        <v>103</v>
      </c>
      <c r="BL17" s="150" t="s">
        <v>108</v>
      </c>
      <c r="BM17" s="151" t="s">
        <v>180</v>
      </c>
      <c r="BN17" s="147" t="s">
        <v>223</v>
      </c>
      <c r="BO17" s="147"/>
      <c r="BP17" s="152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idden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idden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idden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idden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idden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idden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idden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idden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idden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idden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idden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idden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idden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idden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idden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idden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idden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idden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idden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idden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idden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idden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idden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idden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idden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idden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idden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idden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idden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idden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idden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idden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idden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idden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idden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idden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idden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idden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idden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idden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idden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idden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idden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idden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idden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idden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idden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idden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idden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idden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idden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idden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idden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idden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idden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idden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idden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idden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idden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idden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idden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idden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idden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idden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idden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idden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idden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idden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idden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idden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idden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idden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idden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idden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idden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idden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idden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idden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idden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idden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idden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idden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idden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idden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idden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idden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idden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idden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idden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idden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idden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idden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idden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idden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idden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idden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idden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idden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idden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idden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idden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idden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idden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idden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idden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idden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idden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idden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idden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idden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idden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idden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idden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idden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idden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idden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idden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idden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idden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idden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idden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idden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idden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idden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idden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idden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idden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idden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idden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idden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idden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idden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idden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idden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idden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idden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idden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idden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idden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idden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idden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idden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idden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idden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idden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idden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idden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idden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idden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idden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idden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idden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idden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idden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idden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idden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idden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idden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idden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idden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idden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idden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idden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idden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idden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idden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idden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idden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idden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idden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idden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idden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idden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idden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idden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idden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idden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idden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idden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idden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idden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idden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idden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idden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idden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idden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idden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idden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idden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idden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idden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idden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idden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idden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idden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idden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idden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idden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idden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idden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idden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idden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idden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idden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idden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idden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idden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idden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idden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idden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idden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idden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idden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idden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idden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idden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idden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idden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idden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idden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idden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idden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idden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idden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idden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idden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idden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idden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idden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idden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idden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idden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idden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idden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idden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idden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idden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idden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idden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idden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idden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idden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idden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idden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idden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idden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idden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idden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idden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idden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idden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idden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idden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idden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idden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idden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idden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idden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idden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idden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idden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idden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idden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idden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idden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idden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idden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idden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idden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idden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idden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idden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idden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idden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idden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idden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idden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idden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idden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idden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idden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idden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idden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idden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idden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idden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idden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idden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idden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idden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idden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idden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idden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idden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idden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idden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idden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idden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idden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idden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idden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idden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idden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idden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idden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idden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idden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idden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idden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idden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idden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idden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idden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idden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idden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idden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idden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idden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idden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idden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idden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idden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idden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idden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idden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idden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idden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idden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idden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idden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idden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idden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idden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idden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idden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idden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idden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idden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idden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idden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idden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idden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idden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idden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idden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idden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idden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idden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idden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idden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idden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idden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idden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idden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idden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idden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idden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idden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idden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idden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idden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idden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idden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idden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idden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idden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idden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idden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idden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idden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idden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idden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idden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idden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idden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idden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idden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idden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idden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idden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idden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idden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idden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idden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idden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idden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idden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idden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idden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idden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idden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idden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idden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idden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idden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idden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idden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idden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idden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idden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idden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idden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idden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idden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idden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idden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idden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idden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idden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idden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idden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idden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idden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idden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idden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idden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idden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idden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idden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idden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idden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idden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idden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idden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idden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idden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idden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idden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idden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idden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idden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idden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idden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idden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idden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idden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idden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idden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idden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idden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idden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idden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idden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idden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idden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idden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idden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idden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idden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idden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idden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idden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idden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idden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idden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idden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idden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idden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idden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idden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idden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idden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idden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idden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idden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idden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idden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idden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idden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idden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idden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idden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idden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idden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idden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idden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idden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idden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idden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idden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idden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idden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idden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idden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idden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idden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idden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idden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idden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idden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idden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idden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idden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idden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idden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idden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idden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idden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idden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idden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idden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idden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idden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idden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idden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idden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idden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idden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idden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idden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idden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idden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idden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idden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idden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idden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idden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idden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idden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idden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idden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idden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idden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idden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idden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idden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idden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idden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idden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idden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idden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idden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idden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idden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idden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idden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idden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idden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idden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idden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idden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idden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idden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idden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idden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idden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idden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idden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idden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idden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idden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idden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idden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idden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idden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idden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idden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idden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idden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idden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idden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idden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idden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idden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idden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idden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idden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idden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idden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idden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idden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idden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idden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idden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idden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idden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idden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idden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idden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idden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idden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idden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idden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idden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idden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idden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idden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idden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idden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idden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idden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idden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idden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idden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idden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idden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idden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idden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idden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idden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idden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idden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idden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idden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idden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idden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idden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idden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idden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idden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idden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idden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idden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idden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idden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idden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idden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idden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idden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idden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idden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idden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idden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idden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idden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idden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idden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idden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idden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idden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idden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idden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idden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idden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idden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idden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idden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idden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idden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idden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idden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idden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idden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idden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idden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idden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idden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idden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idden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idden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idden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idden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idden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idden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idden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idden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idden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idden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idden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idden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idden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idden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idden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idden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idden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idden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idden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idden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idden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idden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idden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idden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idden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idden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idden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idden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idden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idden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idden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idden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idden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idden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idden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idden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idden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idden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idden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idden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idden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idden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idden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idden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idden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idden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idden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idden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idden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idden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idden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idden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idden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idden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idden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idden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idden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idden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idden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idden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idden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idden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idden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idden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idden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idden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idden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idden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idden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idden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idden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idden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idden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idden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idden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idden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idden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idden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idden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idden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idden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idden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idden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idden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idden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idden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idden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idden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idden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idden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idden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idden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idden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idden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idden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idden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idden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idden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idden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idden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idden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idden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idden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idden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idden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idden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idden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idden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idden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idden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idden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idden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idden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idden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idden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idden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idden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idden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idden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idden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idden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idden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idden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idden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idden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idden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idden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idden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idden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idden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idden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idden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idden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idden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idden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idden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idden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idden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idden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idden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idden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idden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idden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idden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idden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idden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idden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idden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idden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idden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idden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idden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idden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idden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idden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idden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idden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idden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idden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idden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idden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idden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idden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idden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idden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idden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idden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idden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idden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idden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idden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idden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idden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idden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idden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idden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idden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idden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idden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idden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idden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idden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idden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idden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idden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idden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idden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idden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idden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idden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idden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idden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idden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idden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idden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idden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idden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idden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idden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idden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idden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idden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idden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idden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idden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idden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idden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idden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idden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idden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idden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idden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idden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idden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idden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idden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idden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idden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idden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idden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idden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idden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idden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idden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idden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idden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idden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idden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idden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idden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idden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idden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idden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idden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idden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idden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idden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idden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idden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idden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idden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idden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idden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idden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idden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idden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idden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idden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idden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idden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idden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idden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idden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idden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idden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idden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idden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idden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idden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idden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idden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idden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idden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idden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idden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idden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idden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idden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idden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idden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idden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idden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idden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idden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idden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idden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idden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idden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idden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idden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idden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idden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idden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idden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idden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idden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idden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idden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idden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idden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idden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idden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idden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idden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idden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idden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idden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idden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idden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idden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idden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idden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idden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idden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idden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idden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idden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idden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idden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idden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idden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idden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idden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idden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idden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idden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idden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idden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idden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idden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idden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idden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idden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idden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idden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idden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idden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idden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idden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idden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idden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idden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idden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idden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idden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idden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idden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idden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idden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idden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idden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idden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idden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idden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idden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idden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idden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idden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idden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idden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idden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idden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idden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idden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idden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idden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idden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idden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idden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idden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idden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idden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idden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idden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idden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idden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idden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idden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idden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idden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idden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idden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idden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idden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idden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idden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idden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idden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idden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idden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idden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idden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idden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idden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idden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idden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idden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idden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idden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idden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idden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idden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idden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idden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idden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idden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idden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idden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idden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idden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idden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idden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idden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idden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idden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idden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idden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idden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idden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idden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idden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idden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idden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idden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idden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idden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idden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idden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idden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idden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idden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idden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idden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idden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idden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idden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idden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idden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idden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idden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idden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idden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idden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idden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idden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idden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idden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idden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idden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idden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idden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idden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idden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idden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idden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idden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idden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idden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idden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idden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idden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idden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idden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idden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idden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idden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idden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idden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idden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idden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idden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idden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idden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idden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idden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idden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idden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idden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idden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idden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idden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idden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idden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idden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idden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idden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idden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idden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idden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idden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idden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idden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idden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idden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idden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idden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idden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idden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idden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idden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idden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idden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idden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idden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idden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idden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idden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idden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idden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idden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idden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idden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idden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idden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idden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idden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idden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idden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idden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idden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idden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idden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idden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idden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idden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idden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idden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idden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idden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idden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idden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idden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idden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idden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idden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idden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idden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idden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idden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idden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idden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idden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idden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idden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idden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idden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idden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idden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idden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idden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idden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idden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idden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idden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idden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idden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idden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idden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idden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idden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idden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idden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idden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idden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idden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idden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idden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idden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idden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idden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idden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idden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idden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idden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idden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idden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idden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idden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idden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idden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idden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idden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idden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idden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idden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idden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idden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idden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idden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idden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idden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idden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idden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idden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idden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idden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idden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idden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idden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idden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idden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idden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idden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idden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idden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idden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idden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idden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idden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idden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idden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idden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idden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idden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idden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idden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idden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idden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idden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idden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idden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idden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idden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idden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idden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idden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idden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idden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idden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idden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idden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idden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idden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idden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idden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idden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idden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idden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idden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idden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idden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idden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idden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idden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idden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idden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idden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idden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idden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idden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idden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idden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idden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idden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idden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idden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idden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idden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idden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idden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idden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idden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idden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idden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idden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idden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idden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idden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idden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idden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idden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idden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idden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idden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idden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idden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idden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idden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idden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idden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idden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idden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idden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idden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idden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idden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idden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idden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idden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idden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idden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idden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idden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idden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idden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idden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idden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idden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idden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idden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idden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idden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idden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idden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idden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idden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idden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idden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idden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idden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idden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idden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idden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idden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idden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idden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idden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idden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idden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idden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idden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idden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idden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idden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idden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idden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idden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idden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idden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idden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idden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idden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idden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idden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idden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idden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idden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idden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idden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idden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idden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idden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idden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idden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idden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idden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idden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idden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idden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idden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idden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idden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idden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idden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idden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idden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idden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idden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idden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idden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idden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idden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idden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idden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idden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idden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idden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idden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idden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idden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idden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idden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idden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idden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idden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idden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idden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idden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idden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idden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idden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idden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idden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idden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idden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idden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idden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idden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idden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idden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idden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idden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idden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idden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idden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idden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idden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idden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idden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idden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idden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idden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idden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idden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idden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idden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idden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idden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idden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idden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idden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idden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idden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idden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idden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idden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idden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idden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idden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idden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idden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idden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idden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idden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idden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idden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idden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idden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idden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idden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idden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idden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idden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idden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idden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idden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idden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idden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idden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idden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idden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idden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idden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idden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idden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idden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idden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idden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idden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idden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idden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idden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idden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idden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idden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idden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idden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idden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idden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idden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idden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idden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idden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idden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idden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idden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idden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idden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idden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idden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idden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idden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idden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idden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idden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idden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idden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idden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idden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idden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idden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idden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idden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idden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idden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idden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idden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idden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idden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idden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idden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idden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idden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idden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idden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idden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idden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idden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idden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idden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idden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idden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idden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idden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idden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idden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idden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idden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idden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idden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idden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idden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idden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idden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idden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idden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idden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idden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idden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idden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idden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idden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idden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idden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idden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idden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idden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idden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idden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idden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idden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idden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idden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idden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idden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idden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idden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idden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idden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idden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idden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idden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idden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idden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idden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idden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idden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idden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idden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idden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idden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idden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idden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idden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idden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idden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idden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idden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idden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idden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idden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idden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idden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idden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idden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idden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idden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idden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idden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idden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idden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idden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idden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idden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idden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idden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idden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idden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idden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idden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idden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idden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idden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idden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idden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idden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idden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idden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idden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idden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idden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idden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idden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idden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idden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idden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idden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idden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idden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idden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idden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idden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idden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idden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idden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idden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idden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idden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idden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idden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idden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idden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idden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idden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idden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idden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idden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idden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idden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idden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idden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idden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idden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idden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idden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idden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idden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idden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idden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idden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idden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idden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idden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idden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idden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idden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idden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idden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idden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idden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idden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idden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idden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idden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idden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idden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idden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idden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idden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idden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idden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idden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idden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idden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idden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idden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idden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idden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idden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idden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idden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idden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idden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idden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idden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idden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idden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idden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idden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idden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idden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idden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idden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idden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idden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idden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idden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idden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idden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idden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idden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idden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idden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idden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idden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idden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idden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idden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idden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idden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idden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idden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idden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idden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idden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idden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idden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idden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idden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idden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idden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idden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idden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idden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idden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idden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idden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idden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idden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idden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idden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idden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idden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idden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idden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idden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idden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idden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idden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idden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idden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idden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idden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idden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idden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idden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idden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idden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idden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idden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idden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idden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idden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idden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idden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idden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idden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idden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idden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idden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idden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idden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idden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idden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idden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idden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idden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idden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idden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idden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idden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idden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idden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idden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idden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idden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idden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idden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idden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idden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idden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idden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idden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idden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idden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idden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idden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idden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idden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idden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idden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idden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idden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idden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idden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idden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idden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idden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idden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idden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idden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idden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idden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idden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idden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idden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idden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idden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idden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idden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idden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idden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idden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idden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idden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idden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idden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idden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idden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idden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idden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idden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idden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idden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idden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idden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idden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idden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idden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idden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idden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idden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idden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idden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idden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idden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idden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idden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idden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idden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idden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idden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idden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idden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idden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idden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idden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idden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idden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idden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idden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idden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idden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idden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idden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idden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idden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idden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idden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idden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idden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idden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idden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idden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idden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idden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idden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idden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idden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idden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idden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idden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idden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idden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idden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idden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idden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idden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idden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idden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idden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idden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idden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idden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idden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idden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idden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idden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idden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idden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idden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idden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idden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idden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idden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idden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idden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idden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idden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idden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idden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idden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idden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idden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idden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idden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idden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idden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idden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idden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idden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idden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idden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idden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idden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idden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idden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idden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idden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idden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idden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idden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idden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idden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idden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idden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idden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idden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idden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idden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idden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idden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idden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idden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idden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idden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idden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idden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idden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idden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idden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idden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idden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idden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idden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idden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idden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idden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idden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idden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idden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idden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idden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idden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idden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idden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idden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idden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idden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idden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idden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idden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idden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idden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idden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idden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idden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idden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idden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idden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idden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idden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idden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idden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idden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idden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idden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idden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idden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idden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idden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idden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idden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idden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idden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idden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idden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idden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idden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idden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idden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idden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idden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idden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idden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idden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idden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idden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idden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idden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idden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idden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idden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idden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idden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idden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idden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idden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idden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idden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idden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idden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idden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idden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idden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idden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idden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idden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idden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idden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idden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idden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idden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idden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idden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idden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idden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idden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idden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idden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idden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idden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idden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idden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idden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idden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idden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idden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idden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idden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idden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idden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idden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idden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idden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idden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idden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idden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idden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idden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idden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idden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idden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idden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idden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idden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idden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idden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idden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idden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idden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idden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idden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idden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idden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idden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idden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idden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idden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idden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idden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idden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idden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idden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idden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idden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idden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idden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idden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idden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idden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idden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idden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idden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idden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idden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idden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idden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idden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idden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idden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idden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idden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idden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idden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idden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idden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idden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idden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idden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idden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idden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idden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idden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idden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idden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idden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idden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idden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idden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idden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idden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idden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idden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idden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idden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idden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idden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idden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idden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idden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idden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idden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idden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idden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idden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idden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idden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idden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idden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idden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idden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idden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idden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idden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idden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idden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idden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idden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idden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idden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idden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idden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idden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idden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idden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idden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idden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idden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idden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idden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idden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idden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idden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idden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idden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idden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idden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idden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idden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idden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idden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idden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idden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idden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idden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idden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idden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idden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idden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idden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idden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idden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idden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idden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idden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idden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idden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idden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idden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idden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idden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idden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idden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idden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idden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idden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idden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idden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idden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idden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idden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idden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idden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idden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idden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idden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idden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idden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idden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idden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idden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idden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idden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idden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idden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idden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idden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idden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idden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idden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idden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idden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idden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idden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idden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idden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idden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idden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idden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idden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idden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idden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idden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idden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idden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idden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idden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idden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idden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idden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idden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idden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idden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idden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idden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idden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idden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idden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idden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idden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idden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idden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idden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idden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idden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idden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idden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idden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idden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idden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idden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idden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idden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idden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idden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idden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idden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idden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idden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idden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idden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idden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idden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idden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idden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idden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idden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idden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idden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idden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idden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idden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idden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idden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idden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idden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idden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idden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idden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idden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idden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idden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idden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idden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idden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idden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idden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idden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idden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idden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idden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idden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idden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idden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idden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idden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idden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idden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idden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idden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idden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idden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idden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idden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idden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idden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idden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idden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idden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idden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idden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idden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idden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idden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idden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idden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idden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idden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idden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idden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idden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idden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idden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idden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idden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idden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idden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idden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idden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idden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idden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idden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idden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idden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idden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idden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idden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idden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idden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idden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idden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idden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idden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idden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idden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idden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idden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idden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idden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idden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idden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idden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idden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idden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idden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idden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idden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idden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idden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idden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idden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idden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idden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idden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idden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idden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idden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idden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idden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idden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idden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idden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idden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idden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idden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idden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idden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idden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idden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idden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idden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idden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idden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idden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idden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idden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idden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idden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idden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idden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idden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idden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idden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idden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idden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idden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idden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idden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idden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idden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idden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idden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idden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idden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idden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idden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idden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idden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idden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idden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idden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idden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idden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idden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idden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idden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idden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idden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idden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idden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idden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idden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idden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idden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idden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idden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idden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idden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idden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idden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idden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idden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idden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idden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idden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idden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idden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idden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idden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idden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idden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idden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idden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idden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idden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idden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idden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idden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idden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idden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idden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idden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idden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idden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idden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idden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idden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idden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idden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idden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idden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idden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idden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idden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idden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idden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idden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idden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idden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idden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idden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idden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idden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idden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idden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idden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idden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idden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idden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idden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idden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idden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idden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idden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idden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idden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idden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idden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idden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idden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idden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idden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idden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idden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idden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idden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idden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idden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idden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idden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idden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idden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idden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idden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idden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idden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idden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idden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idden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idden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idden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idden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idden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idden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idden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idden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idden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idden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idden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idden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idden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idden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idden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idden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idden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idden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idden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idden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idden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idden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idden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idden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idden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idden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idden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idden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idden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idden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idden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idden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idden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idden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idden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idden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idden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idden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idden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idden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idden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idden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idden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idden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idden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idden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idden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idden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idden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idden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idden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idden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idden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idden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idden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idden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idden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idden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idden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idden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idden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idden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idden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idden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idden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idden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idden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idden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idden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idden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idden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idden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idden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idden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idden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idden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idden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idden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idden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idden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idden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idden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idden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idden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idden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idden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idden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idden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idden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idden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idden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idden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idden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idden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idden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idden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idden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idden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idden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idden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idden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idden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idden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idden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idden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idden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idden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idden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idden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idden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idden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idden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idden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idden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idden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idden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idden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idden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idden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idden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idden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idden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idden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idden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idden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idden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idden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idden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idden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idden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idden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idden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idden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idden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idden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idden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idden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idden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idden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idden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idden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idden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idden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idden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idden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idden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idden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idden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idden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idden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idden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idden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idden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idden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idden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idden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idden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idden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idden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idden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idden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idden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idden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idden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idden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idden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idden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idden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idden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idden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idden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idden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idden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idden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idden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idden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idden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idden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idden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idden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idden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idden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idden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idden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idden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idden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idden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idden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idden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idden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idden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idden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idden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idden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idden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idden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idden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idden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idden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idden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idden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idden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idden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idden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idden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idden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idden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idden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idden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idden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idden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idden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idden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idden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idden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idden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idden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idden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idden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idden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idden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idden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idden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idden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idden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idden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idden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idden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idden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idden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idden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idden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idden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idden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idden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idden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idden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idden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idden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idden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idden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idden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idden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idden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idden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idden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idden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idden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idden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idden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idden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idden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idden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idden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idden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idden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idden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idden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idden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idden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idden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idden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idden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idden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idden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idden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idden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idden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idden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idden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idden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idden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idden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idden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idden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idden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idden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idden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idden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idden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idden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idden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idden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idden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idden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idden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idden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idden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idden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idden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idden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idden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idden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idden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idden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idden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idden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idden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idden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idden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idden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idden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idden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idden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idden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idden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idden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idden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idden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idden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idden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idden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idden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idden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idden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idden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idden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idden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idden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idden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idden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idden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idden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idden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idden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idden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idden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idden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idden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idden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idden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idden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idden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idden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idden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idden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idden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idden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idden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idden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idden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idden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idden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idden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idden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idden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idden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idden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idden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idden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idden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idden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idden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idden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idden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idden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idden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idden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idden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idden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idden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idden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idden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idden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idden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idden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idden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idden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idden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idden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idden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idden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idden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idden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idden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idden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idden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idden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idden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idden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idden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idden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idden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idden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idden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idden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idden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idden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idden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idden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idden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idden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idden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idden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idden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idden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idden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idden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idden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idden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idden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idden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idden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idden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idden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idden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idden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idden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idden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idden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idden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idden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idden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idden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idden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idden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idden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idden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idden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idden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idden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idden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idden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idden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idden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idden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idden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idden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idden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idden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idden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idden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idden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idden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idden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idden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idden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idden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idden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idden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idden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idden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idden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idden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idden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idden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idden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idden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idden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idden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idden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idden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idden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idden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idden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idden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idden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idden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idden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idden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idden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idden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idden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idden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idden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idden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idden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idden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idden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idden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idden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idden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idden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idden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idden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idden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idden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idden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idden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idden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idden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idden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idden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idden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idden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idden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idden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idden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idden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idden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idden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idden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idden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idden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idden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idden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idden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idden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idden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idden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idden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idden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idden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idden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idden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idden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idden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idden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idden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idden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idden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idden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idden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idden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idden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idden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idden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idden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idden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idden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idden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idden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idden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idden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idden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idden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idden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idden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idden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idden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idden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idden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idden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idden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idden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idden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idden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idden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idden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idden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idden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idden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idden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idden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idden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idden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idden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idden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idden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idden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idden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idden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idden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idden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idden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idden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idden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idden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idden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idden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idden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idden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idden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idden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idden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idden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idden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idden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idden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idden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idden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idden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idden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idden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idden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idden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idden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idden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idden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idden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idden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idden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idden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idden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idden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idden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idden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idden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idden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idden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idden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idden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idden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idden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idden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idden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idden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idden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idden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idden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idden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idden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idden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idden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idden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idden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idden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idden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idden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idden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idden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idden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idden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idden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idden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idden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idden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idden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idden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idden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idden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idden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idden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idden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idden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idden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idden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idden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idden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idden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idden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idden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idden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idden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idden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idden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idden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idden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idden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idden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idden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idden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idden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idden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idden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idden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idden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idden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idden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idden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idden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idden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idden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idden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idden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2026-05-13T05:06:25Z</dcterms:modified>
</cp:coreProperties>
</file>