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48_Ongoing\"/>
    </mc:Choice>
  </mc:AlternateContent>
  <xr:revisionPtr revIDLastSave="0" documentId="13_ncr:1_{75CDC98E-1DD2-438A-A3FB-FDDD16A80974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<sst xmlns="http://schemas.openxmlformats.org/spreadsheetml/2006/main" count="803" uniqueCount="410">
  <si>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</si>
  <si>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</si>
  <si>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</si>
  <si>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</si>
  <si>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</si>
  <si>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</si>
  <si>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</si>
  <si>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</si>
  <si>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</si>
  <si>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</si>
  <si>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</si>
  <si>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</si>
  <si>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</si>
  <si>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</si>
  <si>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</si>
  <si>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</si>
  <si>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</si>
  <si>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</si>
  <si>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</si>
  <si>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</si>
  <si>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</si>
  <si>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</si>
  <si>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</si>
  <si>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</si>
  <si>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</si>
  <si>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</si>
  <si>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</si>
  <si>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</si>
  <si>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</si>
  <si>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</si>
  <si>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</si>
  <si>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</si>
  <si>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</si>
  <si>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</si>
  <si>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</si>
  <si>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</si>
  <si>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</si>
  <si>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</si>
  <si>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</si>
  <si>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</si>
  <si>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</si>
  <si>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</si>
  <si>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</si>
  <si>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</si>
  <si>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</si>
  <si>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</si>
  <si>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</si>
  <si>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</si>
  <si>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</si>
  <si>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</si>
  <si>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</si>
  <si>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</si>
  <si>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</si>
  <si>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</si>
  <si>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</si>
  <si>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</si>
  <si>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</si>
  <si>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</si>
  <si>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</si>
  <si>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</si>
  <si>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</si>
  <si>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</si>
  <si>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</si>
  <si>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</si>
  <si>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</si>
  <si>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</si>
  <si>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</si>
  <si>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</si>
  <si>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</si>
  <si>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</si>
  <si>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</si>
  <si>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</si>
  <si>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</si>
  <si>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</si>
  <si>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</si>
  <si>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</si>
  <si>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</si>
  <si>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</si>
  <si>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</si>
  <si>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</si>
  <si>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</si>
  <si>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</si>
  <si>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</si>
  <si>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</si>
  <si>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</si>
  <si>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</si>
  <si>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</si>
  <si>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</si>
  <si>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</si>
  <si>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</si>
  <si>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</si>
  <si>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</si>
  <si>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</si>
  <si>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</si>
  <si>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</si>
  <si>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</si>
  <si>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</si>
  <si>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</si>
  <si>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</si>
  <si>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</si>
  <si>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</si>
  <si>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</si>
  <si>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</si>
  <si>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</si>
  <si>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</si>
  <si>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</si>
  <si>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</si>
  <si>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</si>
  <si>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</si>
  <si>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</si>
  <si>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</si>
  <si>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</si>
  <si>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</si>
  <si>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</si>
  <si>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</si>
  <si>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</si>
  <si>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</si>
  <si>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</si>
  <si>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</si>
  <si>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</si>
  <si>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</si>
  <si>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</si>
  <si>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</si>
  <si>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</si>
  <si>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</si>
  <si>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</si>
  <si>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</si>
  <si>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</si>
  <si>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</si>
  <si>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</si>
  <si>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</si>
  <si>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</si>
  <si>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</si>
  <si>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</si>
  <si>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</si>
  <si>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</si>
  <si>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</si>
  <si>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</si>
  <si>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</si>
  <si>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</si>
  <si>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</si>
  <si>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</si>
  <si>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</si>
  <si>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</si>
  <si>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</si>
  <si>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</si>
  <si>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</si>
  <si>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</si>
  <si>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</si>
  <si>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</si>
  <si>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</si>
  <si>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</si>
  <si>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</si>
  <si>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</si>
  <si>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</si>
  <si>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</si>
  <si>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</si>
  <si>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</si>
  <si>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</si>
  <si>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</si>
  <si>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</si>
  <si>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</si>
  <si>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</si>
  <si>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</si>
  <si>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</si>
  <si>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</si>
  <si>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</si>
  <si>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</si>
  <si>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</si>
  <si>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</si>
  <si>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</si>
  <si>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</si>
  <si>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</si>
  <si>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</si>
  <si>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</si>
  <si>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</si>
  <si>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</si>
  <si>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</si>
  <si>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</si>
  <si>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</si>
  <si>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</si>
  <si>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</si>
  <si>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</si>
  <si>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</si>
  <si>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</si>
  <si>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</si>
  <si>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</si>
  <si>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</si>
  <si>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</si>
  <si>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</si>
  <si>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</si>
  <si>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</si>
  <si>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</si>
  <si>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</si>
  <si>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</si>
  <si>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</si>
  <si>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</si>
  <si>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</si>
  <si>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</si>
  <si>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</si>
  <si>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</si>
  <si>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</si>
  <si>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</si>
  <si>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</si>
  <si>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</si>
  <si>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</si>
  <si>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</si>
  <si>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</si>
  <si>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</si>
  <si>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</si>
  <si>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</si>
  <si>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</si>
  <si>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</si>
  <si>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</si>
  <si>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</si>
  <si>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</si>
  <si>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</si>
  <si>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</si>
  <si>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</si>
  <si>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</si>
  <si>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</si>
  <si>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</si>
  <si>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</si>
  <si>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</si>
  <si>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</si>
  <si>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</si>
  <si>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</si>
  <si>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</si>
  <si>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</si>
  <si>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</si>
  <si>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</si>
  <si>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</si>
  <si>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</si>
  <si>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</si>
  <si>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</si>
  <si>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</si>
  <si>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</si>
  <si>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</si>
  <si>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</si>
  <si>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</si>
  <si>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</si>
  <si>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</si>
  <si>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</si>
  <si>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</si>
  <si>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</si>
  <si>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</si>
  <si>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</si>
  <si>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</si>
  <si>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</si>
  <si>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</si>
  <si>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</si>
  <si>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</si>
  <si>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</si>
  <si>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</si>
  <si>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</si>
  <si>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</si>
  <si>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</si>
  <si>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Chetana</t>
  </si>
  <si>
    <t>ST</t>
  </si>
  <si>
    <t>HINDU</t>
  </si>
  <si>
    <t/>
  </si>
  <si>
    <t>EBC</t>
  </si>
  <si>
    <t>1</t>
  </si>
  <si>
    <t>&gt; 2 to 4 Years</t>
  </si>
  <si>
    <t>Open</t>
  </si>
  <si>
    <t>Agriculture &amp; Farming</t>
  </si>
  <si>
    <t>OBC</t>
  </si>
  <si>
    <t>Loan Officer</t>
  </si>
  <si>
    <t>Physical Cash Tailed with FIMO</t>
  </si>
  <si>
    <t>Dual Staff</t>
  </si>
  <si>
    <t>Completed-Report Submitted</t>
  </si>
  <si>
    <t>Maharashtra</t>
  </si>
  <si>
    <t>Amravati</t>
  </si>
  <si>
    <t>Yavatmal</t>
  </si>
  <si>
    <t>MR2567</t>
  </si>
  <si>
    <t>Arni(Mh)</t>
  </si>
  <si>
    <t>Ijani</t>
  </si>
  <si>
    <t>SF0102626</t>
  </si>
  <si>
    <t>Suraj Prlhad Pawar</t>
  </si>
  <si>
    <t>Ijani C1</t>
  </si>
  <si>
    <t>Ijani anita C1 G1</t>
  </si>
  <si>
    <t>SSF4935139</t>
  </si>
  <si>
    <t>GENERAL</t>
  </si>
  <si>
    <t>KUNTABAI JYOTIRAM RATHOD</t>
  </si>
  <si>
    <t>24-Nov-2023</t>
  </si>
  <si>
    <t>06</t>
  </si>
  <si>
    <t>2.37 Yrs</t>
  </si>
  <si>
    <t>24 Nov 2023</t>
  </si>
  <si>
    <t>10-Jan-2024</t>
  </si>
  <si>
    <t>06-Sep-2025</t>
  </si>
  <si>
    <t>&gt;180</t>
  </si>
  <si>
    <t>7030306326</t>
  </si>
  <si>
    <t>Kushal Ingle/SF0098055</t>
  </si>
  <si>
    <t>The borrower is requesting an additional loan.</t>
  </si>
  <si>
    <t>SSF4936540</t>
  </si>
  <si>
    <t>SUREKHA RUSHIKESH AADE</t>
  </si>
  <si>
    <t>7767073847</t>
  </si>
  <si>
    <t>SSF4937249</t>
  </si>
  <si>
    <t>ARCHANA VISHWANAND RATHOD</t>
  </si>
  <si>
    <t>01-Aug-2025</t>
  </si>
  <si>
    <t>8668364458</t>
  </si>
  <si>
    <t>SSF4955002</t>
  </si>
  <si>
    <t>ANITA PREM PAWAR</t>
  </si>
  <si>
    <t>03-Dec-2023</t>
  </si>
  <si>
    <t>2.34 Yrs</t>
  </si>
  <si>
    <t>03 Dec 2023</t>
  </si>
  <si>
    <t>8080690112</t>
  </si>
  <si>
    <t>SSF5007577</t>
  </si>
  <si>
    <t>SAMANI PRALHAD JADHAO</t>
  </si>
  <si>
    <t>9371865204</t>
  </si>
  <si>
    <t>SHELU ( BRA)</t>
  </si>
  <si>
    <t>SHELU ( BRA) C1</t>
  </si>
  <si>
    <t>SHELU ( BRA) C1 Shakti1</t>
  </si>
  <si>
    <t>SSF5101676</t>
  </si>
  <si>
    <t>MUSLIM</t>
  </si>
  <si>
    <t>MINA BALU SHELKE</t>
  </si>
  <si>
    <t>20-Dec-2023</t>
  </si>
  <si>
    <t>08</t>
  </si>
  <si>
    <t>2.30 Yrs</t>
  </si>
  <si>
    <t>20 Dec 2023</t>
  </si>
  <si>
    <t>01-Feb-2024</t>
  </si>
  <si>
    <t>14-Dec-2025</t>
  </si>
  <si>
    <t>7020539049</t>
  </si>
  <si>
    <t>The borrower has left the city</t>
  </si>
  <si>
    <t>Loni</t>
  </si>
  <si>
    <t>Loni C1</t>
  </si>
  <si>
    <t>Loni 1 C1 G1</t>
  </si>
  <si>
    <t>SSF5816815</t>
  </si>
  <si>
    <t>JIJABAI DHANRAJ VADATE</t>
  </si>
  <si>
    <t>29-Mar-2024</t>
  </si>
  <si>
    <t>07</t>
  </si>
  <si>
    <t>2.02 Yrs</t>
  </si>
  <si>
    <t>29 Mar 2024</t>
  </si>
  <si>
    <t>16-May-2024</t>
  </si>
  <si>
    <t>22-Jan-2026</t>
  </si>
  <si>
    <t>31-60</t>
  </si>
  <si>
    <t>9659616777</t>
  </si>
  <si>
    <t>SSF5852066</t>
  </si>
  <si>
    <t>VANITA SANJAY KHANDARE</t>
  </si>
  <si>
    <t>25-Feb-2026</t>
  </si>
  <si>
    <t>121-150</t>
  </si>
  <si>
    <t>9356733135</t>
  </si>
  <si>
    <t>During visit loan card not available to borrower</t>
  </si>
  <si>
    <t>Saikhed</t>
  </si>
  <si>
    <t>Saikhed C1</t>
  </si>
  <si>
    <t>Amol C1 G1</t>
  </si>
  <si>
    <t>SSF4009840</t>
  </si>
  <si>
    <t>Centering Work</t>
  </si>
  <si>
    <t>SHOBHA KISAN DUKARE</t>
  </si>
  <si>
    <t>01-Jul-2024</t>
  </si>
  <si>
    <t>03</t>
  </si>
  <si>
    <t>GL-2</t>
  </si>
  <si>
    <t>2.79 Yrs</t>
  </si>
  <si>
    <t>24 Jun 2023</t>
  </si>
  <si>
    <t>05-Aug-2024</t>
  </si>
  <si>
    <t>20-Mar-2026</t>
  </si>
  <si>
    <t>61-90</t>
  </si>
  <si>
    <t>7020684919</t>
  </si>
  <si>
    <t>SSF4009866</t>
  </si>
  <si>
    <t>KANCHAN VINOD INGOLE</t>
  </si>
  <si>
    <t>04-Jul-2024</t>
  </si>
  <si>
    <t>08-Jan-2025</t>
  </si>
  <si>
    <t>9545058008</t>
  </si>
  <si>
    <t>Ijani kajal C1 G2</t>
  </si>
  <si>
    <t>SSF3902966</t>
  </si>
  <si>
    <t>SHITAL SHANKAR DHAGE</t>
  </si>
  <si>
    <t>23-Jan-2025</t>
  </si>
  <si>
    <t>2.85 Yrs</t>
  </si>
  <si>
    <t>30 May 2023</t>
  </si>
  <si>
    <t>10-Mar-2025</t>
  </si>
  <si>
    <t>18-Feb-2026</t>
  </si>
  <si>
    <t>8262879053</t>
  </si>
  <si>
    <t>Kolwan</t>
  </si>
  <si>
    <t>SF0101704</t>
  </si>
  <si>
    <t>Dinesh Namdev Rathod</t>
  </si>
  <si>
    <t>349250 c1</t>
  </si>
  <si>
    <t>aakash</t>
  </si>
  <si>
    <t>SID951376099747</t>
  </si>
  <si>
    <t>Tent House</t>
  </si>
  <si>
    <t>VIDYA AMOL BHAENDE</t>
  </si>
  <si>
    <t>06-Aug-2024</t>
  </si>
  <si>
    <t>GL-3</t>
  </si>
  <si>
    <t>4.61 Yrs</t>
  </si>
  <si>
    <t>27 Aug 2021</t>
  </si>
  <si>
    <t>&gt; 4 to 6 Years</t>
  </si>
  <si>
    <t>06-Sep-2024</t>
  </si>
  <si>
    <t>08-Mar-2026</t>
  </si>
  <si>
    <t>7499606014</t>
  </si>
  <si>
    <t>As per Digital Payment VIDYA AMOL BHAENDE/357899940 Paid EMI on date 04-May-2026 Amount of Rs 3500/- to CRA Suraj Prlhad Pawar/SF0102626, But he didn't post in FIMO and Nor submitted cash in branch.</t>
  </si>
  <si>
    <t>FN26-27-00348</t>
  </si>
  <si>
    <t>Customer Retention Associate</t>
  </si>
  <si>
    <t>349250 C1</t>
  </si>
  <si>
    <t>357899940</t>
  </si>
  <si>
    <t>Arni</t>
  </si>
  <si>
    <t>Hanuman Raherkar</t>
  </si>
  <si>
    <t>SF0053714</t>
  </si>
  <si>
    <t>Branch Manager</t>
  </si>
  <si>
    <t>Available &amp; Updated</t>
  </si>
  <si>
    <t>Rushikesh Talekar</t>
  </si>
  <si>
    <t>SF0100888</t>
  </si>
  <si>
    <t>FIR Not Filled</t>
  </si>
  <si>
    <t>Business</t>
  </si>
  <si>
    <t>Rajnikanth Dhavle/SF0008394</t>
  </si>
  <si>
    <t>Mohamad Nasir Abdul Gani/SF0096975</t>
  </si>
  <si>
    <t>Sudarshan Raosaheb Patil/SF0078799</t>
  </si>
  <si>
    <t>Suspended-Not Working</t>
  </si>
  <si>
    <t>Kushal Ingle</t>
  </si>
  <si>
    <t>SF0098055</t>
  </si>
  <si>
    <t>During the fraud investigation, 01 borrowers were identified for fraudulent activities involving CRA Suraj Prlhad Pawar/SF0102626. 
The Total Fraud Amount Rs. 3500/-</t>
  </si>
  <si>
    <t>Umesh Kumar/SF0088299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</si>
</sst>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37" fillId="0" borderId="15" xfId="0" applyFont="1" applyBorder="1" applyAlignment="1">
      <alignment horizontal="center" wrapText="1" readingOrder="1"/>
    </xf>
    <xf numFmtId="0" fontId="36" fillId="0" borderId="1" xfId="0" applyFont="1" applyBorder="1" applyAlignment="1" applyProtection="1">
      <alignment horizont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wrapText="1" readingOrder="1"/>
      <protection locked="0"/>
    </xf>
    <xf numFmtId="172" fontId="37" fillId="0" borderId="15" xfId="0" applyNumberFormat="1" applyFont="1" applyBorder="1" applyAlignment="1">
      <alignment horizontal="center" wrapText="1" readingOrder="1"/>
    </xf>
    <xf numFmtId="0" fontId="36" fillId="0" borderId="15" xfId="0" applyFont="1" applyBorder="1" applyAlignment="1">
      <alignment horizontal="center" wrapText="1" readingOrder="1"/>
    </xf>
    <xf numFmtId="172" fontId="36" fillId="0" borderId="15" xfId="0" applyNumberFormat="1" applyFont="1" applyBorder="1" applyAlignment="1">
      <alignment horizontal="center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MR2567</v>
      </c>
      <c r="D5" s="64" t="str">
        <f>IF('Physical Cash at Safe'!D28="Yes", 'Physical Cash at Safe'!A4, 'Borrower Wise Details'!C5)</f>
        <v>Arni(Mh)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46148</v>
      </c>
      <c r="H5" s="62" t="s">
        <v>401</v>
      </c>
      <c r="I5" s="61">
        <v>46151</v>
      </c>
      <c r="J5" s="79" t="str">
        <f>IF('Physical Cash at Safe'!D28="Yes",'Physical Cash at Safe'!E28,IF('Borrower Wise Details'!D5&lt;&gt;"",'Borrower Wise Details'!D5,""))</f>
        <v>FN26-27-00348</v>
      </c>
      <c r="K5" s="89">
        <v>1</v>
      </c>
      <c r="L5" s="90">
        <v>3500</v>
      </c>
      <c r="M5" s="90">
        <v>0</v>
      </c>
      <c r="N5" s="90" t="s">
        <v>402</v>
      </c>
      <c r="O5" s="90" t="s">
        <v>403</v>
      </c>
      <c r="P5" s="90" t="s">
        <v>404</v>
      </c>
      <c r="Q5" s="90" t="s">
        <v>409</v>
      </c>
      <c r="R5" s="80" t="str">
        <f>IF('Physical Cash at Safe'!$D$28="Yes", 'Physical Cash at Safe'!$A$28, IF('Borrower Wise Details'!F5&lt;&gt;"", 'Borrower Wise Details'!F5, ""))</f>
        <v>Suraj Prlhad Pawar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SF0102626</v>
      </c>
      <c r="U5" s="83" t="s">
        <v>405</v>
      </c>
      <c r="V5" s="61">
        <v>46147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270</v>
      </c>
      <c r="Z5" s="61">
        <v>46161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406</v>
      </c>
      <c r="AF5" s="61" t="s">
        <v>407</v>
      </c>
      <c r="AG5" s="61">
        <v>12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3500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408</v>
      </c>
    </row>
    <row r="6" spans="1:41" ht="30" customHeight="1" x14ac:dyDescent="0.35"/>
  </sheetData>
  <sheetProtection algorithmName="SHA-512" hashValue="XbAQMstgumHdidc02Dv/U12Hy8UvqpWiWEadbuxcPku1x6qoh5Ne6w2mCnIstc6ETAv9bM4a03qKtke197KVXg==" saltValue="Mf4ngGgFGl+7Ud7e+SLUUQ==" spinCount="100000" sheet="1" objects="1" scenarios="1"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MR2567</v>
      </c>
      <c r="C5" s="50" t="str">
        <f>IF('Fraud Investigation Report'!D5="", "", 'Fraud Investigation Report'!D5)</f>
        <v>Arni(Mh)</v>
      </c>
      <c r="D5" s="73" t="str">
        <f>IF(OR('Fraud Investigation Report'!R5="", 'Fraud Investigation Report'!R5=0), "", 'Fraud Investigation Report'!R5)</f>
        <v>Suraj Prlhad Pawar</v>
      </c>
      <c r="E5" s="73" t="str">
        <f>IF(OR('Fraud Investigation Report'!T5="", 'Fraud Investigation Report'!T5=0), "", 'Fraud Investigation Report'!T5)</f>
        <v>SF0102626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FN26-27-00348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3500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3500</v>
      </c>
      <c r="Q5" s="49"/>
      <c r="R5" s="94" t="s">
        <v>400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6" sqref="D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274</v>
      </c>
      <c r="B4" s="41" t="s">
        <v>393</v>
      </c>
      <c r="C4" s="41" t="s">
        <v>273</v>
      </c>
      <c r="D4" s="41" t="s">
        <v>272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271</v>
      </c>
      <c r="B6" s="18">
        <v>46161</v>
      </c>
      <c r="C6" s="18">
        <v>46160</v>
      </c>
      <c r="D6" s="18">
        <v>46161</v>
      </c>
      <c r="E6" s="19">
        <v>0.29166666666666669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2779</v>
      </c>
      <c r="D19" s="30" t="s">
        <v>71</v>
      </c>
      <c r="E19" s="31">
        <f>SUM(E10:E18)</f>
        <v>2779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2" t="s">
        <v>82</v>
      </c>
      <c r="B21" s="17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2" t="s">
        <v>72</v>
      </c>
      <c r="B22" s="173"/>
      <c r="C22" s="34">
        <v>0</v>
      </c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7" t="s">
        <v>268</v>
      </c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269</v>
      </c>
      <c r="C32" s="37" t="s">
        <v>76</v>
      </c>
      <c r="D32" s="181" t="s">
        <v>397</v>
      </c>
      <c r="E32" s="182"/>
    </row>
    <row r="33" spans="1:5" ht="18" customHeight="1" x14ac:dyDescent="0.35">
      <c r="A33" s="37" t="s">
        <v>77</v>
      </c>
      <c r="B33" s="126">
        <v>252</v>
      </c>
      <c r="C33" s="39" t="s">
        <v>78</v>
      </c>
      <c r="D33" s="174">
        <v>228</v>
      </c>
      <c r="E33" s="175"/>
    </row>
    <row r="34" spans="1:5" ht="26" x14ac:dyDescent="0.35">
      <c r="A34" s="39" t="s">
        <v>198</v>
      </c>
      <c r="B34" s="126" t="s">
        <v>394</v>
      </c>
      <c r="C34" s="39" t="s">
        <v>199</v>
      </c>
      <c r="D34" s="176" t="s">
        <v>398</v>
      </c>
      <c r="E34" s="177"/>
    </row>
    <row r="35" spans="1:5" ht="26" x14ac:dyDescent="0.35">
      <c r="A35" s="39" t="s">
        <v>200</v>
      </c>
      <c r="B35" s="126" t="s">
        <v>395</v>
      </c>
      <c r="C35" s="39" t="s">
        <v>202</v>
      </c>
      <c r="D35" s="176" t="s">
        <v>399</v>
      </c>
      <c r="E35" s="177"/>
    </row>
    <row r="36" spans="1:5" ht="25.5" customHeight="1" x14ac:dyDescent="0.35">
      <c r="A36" s="39" t="s">
        <v>201</v>
      </c>
      <c r="B36" s="127" t="s">
        <v>396</v>
      </c>
      <c r="C36" s="39" t="s">
        <v>203</v>
      </c>
      <c r="D36" s="178" t="s">
        <v>267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="83" zoomScaleNormal="9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MR2567</v>
      </c>
      <c r="C5" s="60" t="str">
        <f>IF('Loan Outstanding Report'!$H$5="", "", 'Loan Outstanding Report'!$H$5)</f>
        <v>Arni(Mh)</v>
      </c>
      <c r="D5" s="128" t="s">
        <v>389</v>
      </c>
      <c r="E5" s="66">
        <v>46164</v>
      </c>
      <c r="F5" s="92" t="s">
        <v>278</v>
      </c>
      <c r="G5" s="49" t="s">
        <v>277</v>
      </c>
      <c r="H5" s="49" t="s">
        <v>390</v>
      </c>
      <c r="I5" s="49" t="s">
        <v>391</v>
      </c>
      <c r="J5" s="49" t="s">
        <v>377</v>
      </c>
      <c r="K5" s="49" t="s">
        <v>379</v>
      </c>
      <c r="L5" s="11" t="s">
        <v>392</v>
      </c>
      <c r="M5" s="67" t="s">
        <v>380</v>
      </c>
      <c r="N5" s="49">
        <v>65000</v>
      </c>
      <c r="O5" s="49">
        <v>3470</v>
      </c>
      <c r="P5" s="67" t="s">
        <v>127</v>
      </c>
      <c r="Q5" s="88">
        <v>46146</v>
      </c>
      <c r="R5" s="49">
        <v>3500</v>
      </c>
      <c r="S5" s="49">
        <v>0</v>
      </c>
      <c r="T5" s="49">
        <v>0</v>
      </c>
      <c r="U5" s="68">
        <f t="shared" ref="U5:U69" si="0">IF(AND(ISBLANK(R5),ISBLANK(S5),ISBLANK(T5)),"",R5-(S5+T5))</f>
        <v>3500</v>
      </c>
      <c r="V5" s="42" t="s">
        <v>183</v>
      </c>
      <c r="W5" s="69" t="s">
        <v>388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>
        <v>0</v>
      </c>
      <c r="T6" s="49">
        <v>0</v>
      </c>
      <c r="U6" s="68">
        <f t="shared" si="0"/>
        <v>0</v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>
        <v>0</v>
      </c>
      <c r="T7" s="49">
        <v>0</v>
      </c>
      <c r="U7" s="68">
        <f t="shared" si="0"/>
        <v>0</v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>
        <v>0</v>
      </c>
      <c r="T8" s="49">
        <v>0</v>
      </c>
      <c r="U8" s="68">
        <f t="shared" si="0"/>
        <v>0</v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>
        <v>0</v>
      </c>
      <c r="T9" s="49">
        <v>0</v>
      </c>
      <c r="U9" s="68">
        <f t="shared" si="0"/>
        <v>0</v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>
        <v>0</v>
      </c>
      <c r="T10" s="49">
        <v>0</v>
      </c>
      <c r="U10" s="68">
        <f t="shared" si="0"/>
        <v>0</v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>
        <v>0</v>
      </c>
      <c r="T11" s="49">
        <v>0</v>
      </c>
      <c r="U11" s="68">
        <f t="shared" si="0"/>
        <v>0</v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16" sqref="BO16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54296875" style="113" customWidth="1"/>
    <col min="29" max="29" width="7.36328125" style="113" customWidth="1"/>
    <col min="30" max="30" width="5.8164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46138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46138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4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4.5" hidden="1" customHeight="1" x14ac:dyDescent="0.35">
      <c r="A5" s="137">
        <v>1</v>
      </c>
      <c r="B5" s="151" t="s">
        <v>256</v>
      </c>
      <c r="C5" s="151" t="s">
        <v>271</v>
      </c>
      <c r="D5" s="151" t="s">
        <v>272</v>
      </c>
      <c r="E5" s="151" t="s">
        <v>273</v>
      </c>
      <c r="F5" s="151" t="s">
        <v>273</v>
      </c>
      <c r="G5" s="151" t="s">
        <v>274</v>
      </c>
      <c r="H5" s="151" t="s">
        <v>275</v>
      </c>
      <c r="I5" s="151">
        <v>232051</v>
      </c>
      <c r="J5" s="151" t="s">
        <v>276</v>
      </c>
      <c r="K5" s="151">
        <v>232051</v>
      </c>
      <c r="L5" s="151" t="s">
        <v>277</v>
      </c>
      <c r="M5" s="151" t="s">
        <v>278</v>
      </c>
      <c r="N5" s="151">
        <v>549703</v>
      </c>
      <c r="O5" s="151" t="s">
        <v>279</v>
      </c>
      <c r="P5" s="151">
        <v>913248</v>
      </c>
      <c r="Q5" s="151" t="s">
        <v>280</v>
      </c>
      <c r="R5" s="151" t="s">
        <v>257</v>
      </c>
      <c r="S5" s="151" t="s">
        <v>281</v>
      </c>
      <c r="T5" s="151" t="s">
        <v>281</v>
      </c>
      <c r="U5" s="151" t="s">
        <v>282</v>
      </c>
      <c r="V5" s="151" t="s">
        <v>259</v>
      </c>
      <c r="W5" s="151">
        <v>541</v>
      </c>
      <c r="X5" s="151" t="s">
        <v>265</v>
      </c>
      <c r="Y5" s="151">
        <v>353803707</v>
      </c>
      <c r="Z5" s="151" t="s">
        <v>283</v>
      </c>
      <c r="AA5" s="151" t="s">
        <v>284</v>
      </c>
      <c r="AB5" s="152">
        <v>32000</v>
      </c>
      <c r="AC5" s="151" t="s">
        <v>285</v>
      </c>
      <c r="AD5" s="151">
        <v>24</v>
      </c>
      <c r="AE5" s="151" t="s">
        <v>262</v>
      </c>
      <c r="AF5" s="151" t="s">
        <v>286</v>
      </c>
      <c r="AG5" s="151" t="s">
        <v>287</v>
      </c>
      <c r="AH5" s="151" t="s">
        <v>263</v>
      </c>
      <c r="AI5" s="151" t="s">
        <v>288</v>
      </c>
      <c r="AJ5" s="152">
        <v>1710</v>
      </c>
      <c r="AK5" s="152">
        <v>1710</v>
      </c>
      <c r="AL5" s="151" t="s">
        <v>289</v>
      </c>
      <c r="AM5" s="152">
        <v>26584.34</v>
      </c>
      <c r="AN5" s="152">
        <v>9325.66</v>
      </c>
      <c r="AO5" s="152">
        <v>35910</v>
      </c>
      <c r="AP5" s="152">
        <v>5415.66</v>
      </c>
      <c r="AQ5" s="152">
        <v>237.34</v>
      </c>
      <c r="AR5" s="152">
        <v>5653</v>
      </c>
      <c r="AS5" s="152">
        <v>5415.66</v>
      </c>
      <c r="AT5" s="152">
        <v>237.34</v>
      </c>
      <c r="AU5" s="152">
        <v>5653</v>
      </c>
      <c r="AV5" s="151">
        <v>28</v>
      </c>
      <c r="AW5" s="145">
        <v>185</v>
      </c>
      <c r="AX5" s="145" t="s">
        <v>290</v>
      </c>
      <c r="AY5" s="146"/>
      <c r="AZ5" s="145"/>
      <c r="BA5" s="145"/>
      <c r="BB5" s="151" t="s">
        <v>264</v>
      </c>
      <c r="BC5" s="145" t="s">
        <v>260</v>
      </c>
      <c r="BD5" s="145"/>
      <c r="BE5" s="152">
        <v>0</v>
      </c>
      <c r="BF5" s="151" t="s">
        <v>281</v>
      </c>
      <c r="BG5" s="151" t="s">
        <v>291</v>
      </c>
      <c r="BH5" s="141" t="s">
        <v>292</v>
      </c>
      <c r="BI5" s="94" t="s">
        <v>100</v>
      </c>
      <c r="BJ5" s="141">
        <v>46161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2"/>
      <c r="BP5" s="42"/>
      <c r="BQ5" s="153" t="s">
        <v>293</v>
      </c>
    </row>
    <row r="6" spans="1:69" ht="14.5" hidden="1" customHeight="1" x14ac:dyDescent="0.35">
      <c r="A6" s="137">
        <v>2</v>
      </c>
      <c r="B6" s="151" t="s">
        <v>256</v>
      </c>
      <c r="C6" s="151" t="s">
        <v>271</v>
      </c>
      <c r="D6" s="151" t="s">
        <v>272</v>
      </c>
      <c r="E6" s="151" t="s">
        <v>273</v>
      </c>
      <c r="F6" s="151" t="s">
        <v>273</v>
      </c>
      <c r="G6" s="151" t="s">
        <v>274</v>
      </c>
      <c r="H6" s="151" t="s">
        <v>275</v>
      </c>
      <c r="I6" s="151">
        <v>232051</v>
      </c>
      <c r="J6" s="151" t="s">
        <v>276</v>
      </c>
      <c r="K6" s="151">
        <v>232051</v>
      </c>
      <c r="L6" s="151" t="s">
        <v>277</v>
      </c>
      <c r="M6" s="151" t="s">
        <v>278</v>
      </c>
      <c r="N6" s="151">
        <v>549703</v>
      </c>
      <c r="O6" s="151" t="s">
        <v>279</v>
      </c>
      <c r="P6" s="151">
        <v>913248</v>
      </c>
      <c r="Q6" s="151" t="s">
        <v>280</v>
      </c>
      <c r="R6" s="151" t="s">
        <v>257</v>
      </c>
      <c r="S6" s="151" t="s">
        <v>294</v>
      </c>
      <c r="T6" s="151" t="s">
        <v>294</v>
      </c>
      <c r="U6" s="151" t="s">
        <v>282</v>
      </c>
      <c r="V6" s="151" t="s">
        <v>259</v>
      </c>
      <c r="W6" s="151">
        <v>541</v>
      </c>
      <c r="X6" s="151" t="s">
        <v>265</v>
      </c>
      <c r="Y6" s="151">
        <v>353806206</v>
      </c>
      <c r="Z6" s="151" t="s">
        <v>295</v>
      </c>
      <c r="AA6" s="151" t="s">
        <v>284</v>
      </c>
      <c r="AB6" s="152">
        <v>32000</v>
      </c>
      <c r="AC6" s="151" t="s">
        <v>285</v>
      </c>
      <c r="AD6" s="151">
        <v>24</v>
      </c>
      <c r="AE6" s="151" t="s">
        <v>262</v>
      </c>
      <c r="AF6" s="151" t="s">
        <v>286</v>
      </c>
      <c r="AG6" s="151" t="s">
        <v>287</v>
      </c>
      <c r="AH6" s="151" t="s">
        <v>263</v>
      </c>
      <c r="AI6" s="151" t="s">
        <v>288</v>
      </c>
      <c r="AJ6" s="152">
        <v>1710</v>
      </c>
      <c r="AK6" s="152">
        <v>1710</v>
      </c>
      <c r="AL6" s="151" t="s">
        <v>289</v>
      </c>
      <c r="AM6" s="152">
        <v>26584.34</v>
      </c>
      <c r="AN6" s="152">
        <v>9325.66</v>
      </c>
      <c r="AO6" s="152">
        <v>35910</v>
      </c>
      <c r="AP6" s="152">
        <v>5415.66</v>
      </c>
      <c r="AQ6" s="152">
        <v>237.34</v>
      </c>
      <c r="AR6" s="152">
        <v>5653</v>
      </c>
      <c r="AS6" s="152">
        <v>5415.66</v>
      </c>
      <c r="AT6" s="152">
        <v>237.34</v>
      </c>
      <c r="AU6" s="152">
        <v>5653</v>
      </c>
      <c r="AV6" s="151">
        <v>28</v>
      </c>
      <c r="AW6" s="145">
        <v>185</v>
      </c>
      <c r="AX6" s="145" t="s">
        <v>290</v>
      </c>
      <c r="AY6" s="145"/>
      <c r="AZ6" s="145"/>
      <c r="BA6" s="145"/>
      <c r="BB6" s="151" t="s">
        <v>264</v>
      </c>
      <c r="BC6" s="145" t="s">
        <v>260</v>
      </c>
      <c r="BD6" s="145"/>
      <c r="BE6" s="152">
        <v>0</v>
      </c>
      <c r="BF6" s="151" t="s">
        <v>294</v>
      </c>
      <c r="BG6" s="151" t="s">
        <v>296</v>
      </c>
      <c r="BH6" s="141" t="s">
        <v>292</v>
      </c>
      <c r="BI6" s="94" t="s">
        <v>100</v>
      </c>
      <c r="BJ6" s="141">
        <v>46161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143"/>
      <c r="BP6" s="42"/>
      <c r="BQ6" s="153" t="s">
        <v>293</v>
      </c>
    </row>
    <row r="7" spans="1:69" hidden="1" x14ac:dyDescent="0.35">
      <c r="A7" s="137">
        <v>3</v>
      </c>
      <c r="B7" s="145" t="s">
        <v>256</v>
      </c>
      <c r="C7" s="145" t="s">
        <v>271</v>
      </c>
      <c r="D7" s="145" t="s">
        <v>272</v>
      </c>
      <c r="E7" s="145" t="s">
        <v>273</v>
      </c>
      <c r="F7" s="145" t="s">
        <v>273</v>
      </c>
      <c r="G7" s="145" t="s">
        <v>274</v>
      </c>
      <c r="H7" s="145" t="s">
        <v>275</v>
      </c>
      <c r="I7" s="145">
        <v>232051</v>
      </c>
      <c r="J7" s="145" t="s">
        <v>276</v>
      </c>
      <c r="K7" s="145">
        <v>232051</v>
      </c>
      <c r="L7" s="145" t="s">
        <v>277</v>
      </c>
      <c r="M7" s="145" t="s">
        <v>278</v>
      </c>
      <c r="N7" s="145">
        <v>549703</v>
      </c>
      <c r="O7" s="145" t="s">
        <v>279</v>
      </c>
      <c r="P7" s="145">
        <v>913248</v>
      </c>
      <c r="Q7" s="145" t="s">
        <v>280</v>
      </c>
      <c r="R7" s="145" t="s">
        <v>257</v>
      </c>
      <c r="S7" s="145" t="s">
        <v>297</v>
      </c>
      <c r="T7" s="145" t="s">
        <v>297</v>
      </c>
      <c r="U7" s="145" t="s">
        <v>282</v>
      </c>
      <c r="V7" s="145" t="s">
        <v>259</v>
      </c>
      <c r="W7" s="145">
        <v>541</v>
      </c>
      <c r="X7" s="145" t="s">
        <v>265</v>
      </c>
      <c r="Y7" s="145">
        <v>353807438</v>
      </c>
      <c r="Z7" s="145" t="s">
        <v>298</v>
      </c>
      <c r="AA7" s="145" t="s">
        <v>284</v>
      </c>
      <c r="AB7" s="145">
        <v>32000</v>
      </c>
      <c r="AC7" s="145" t="s">
        <v>285</v>
      </c>
      <c r="AD7" s="145">
        <v>24</v>
      </c>
      <c r="AE7" s="145" t="s">
        <v>262</v>
      </c>
      <c r="AF7" s="145" t="s">
        <v>286</v>
      </c>
      <c r="AG7" s="145" t="s">
        <v>287</v>
      </c>
      <c r="AH7" s="145" t="s">
        <v>263</v>
      </c>
      <c r="AI7" s="145" t="s">
        <v>288</v>
      </c>
      <c r="AJ7" s="145">
        <v>1710</v>
      </c>
      <c r="AK7" s="145">
        <v>1710</v>
      </c>
      <c r="AL7" s="145" t="s">
        <v>299</v>
      </c>
      <c r="AM7" s="145">
        <v>25022.49</v>
      </c>
      <c r="AN7" s="145">
        <v>9177.51</v>
      </c>
      <c r="AO7" s="145">
        <v>34200</v>
      </c>
      <c r="AP7" s="145">
        <v>6977.51</v>
      </c>
      <c r="AQ7" s="145">
        <v>385.49</v>
      </c>
      <c r="AR7" s="145">
        <v>7363</v>
      </c>
      <c r="AS7" s="145">
        <v>6977.51</v>
      </c>
      <c r="AT7" s="145">
        <v>385.49</v>
      </c>
      <c r="AU7" s="145">
        <v>7363</v>
      </c>
      <c r="AV7" s="145">
        <v>28</v>
      </c>
      <c r="AW7" s="145">
        <v>213</v>
      </c>
      <c r="AX7" s="145" t="s">
        <v>290</v>
      </c>
      <c r="AY7" s="145"/>
      <c r="AZ7" s="145"/>
      <c r="BA7" s="145"/>
      <c r="BB7" s="145" t="s">
        <v>264</v>
      </c>
      <c r="BC7" s="145" t="s">
        <v>260</v>
      </c>
      <c r="BD7" s="145"/>
      <c r="BE7" s="145">
        <v>0</v>
      </c>
      <c r="BF7" s="145" t="s">
        <v>297</v>
      </c>
      <c r="BG7" s="147" t="s">
        <v>300</v>
      </c>
      <c r="BH7" s="141" t="s">
        <v>292</v>
      </c>
      <c r="BI7" s="94" t="s">
        <v>100</v>
      </c>
      <c r="BJ7" s="141">
        <v>46161</v>
      </c>
      <c r="BK7" s="132" t="s">
        <v>103</v>
      </c>
      <c r="BL7" s="130" t="s">
        <v>108</v>
      </c>
      <c r="BM7" s="133" t="s">
        <v>180</v>
      </c>
      <c r="BN7" s="132" t="s">
        <v>222</v>
      </c>
      <c r="BO7" s="132"/>
      <c r="BP7" s="134"/>
      <c r="BQ7" s="154" t="s">
        <v>293</v>
      </c>
    </row>
    <row r="8" spans="1:69" hidden="1" x14ac:dyDescent="0.35">
      <c r="A8" s="137">
        <v>4</v>
      </c>
      <c r="B8" s="145" t="s">
        <v>256</v>
      </c>
      <c r="C8" s="148" t="s">
        <v>271</v>
      </c>
      <c r="D8" s="148" t="s">
        <v>272</v>
      </c>
      <c r="E8" s="148" t="s">
        <v>273</v>
      </c>
      <c r="F8" s="148" t="s">
        <v>273</v>
      </c>
      <c r="G8" s="148" t="s">
        <v>274</v>
      </c>
      <c r="H8" s="148" t="s">
        <v>275</v>
      </c>
      <c r="I8" s="148">
        <v>232051</v>
      </c>
      <c r="J8" s="148" t="s">
        <v>276</v>
      </c>
      <c r="K8" s="148">
        <v>232051</v>
      </c>
      <c r="L8" s="148" t="s">
        <v>277</v>
      </c>
      <c r="M8" s="148" t="s">
        <v>278</v>
      </c>
      <c r="N8" s="148">
        <v>549703</v>
      </c>
      <c r="O8" s="148" t="s">
        <v>279</v>
      </c>
      <c r="P8" s="148">
        <v>913248</v>
      </c>
      <c r="Q8" s="148" t="s">
        <v>280</v>
      </c>
      <c r="R8" s="148" t="s">
        <v>257</v>
      </c>
      <c r="S8" s="145" t="s">
        <v>301</v>
      </c>
      <c r="T8" s="148" t="s">
        <v>301</v>
      </c>
      <c r="U8" s="148" t="s">
        <v>282</v>
      </c>
      <c r="V8" s="148" t="s">
        <v>259</v>
      </c>
      <c r="W8" s="148">
        <v>541</v>
      </c>
      <c r="X8" s="148" t="s">
        <v>265</v>
      </c>
      <c r="Y8" s="148">
        <v>353838522</v>
      </c>
      <c r="Z8" s="148" t="s">
        <v>302</v>
      </c>
      <c r="AA8" s="149" t="s">
        <v>303</v>
      </c>
      <c r="AB8" s="148">
        <v>32000</v>
      </c>
      <c r="AC8" s="148" t="s">
        <v>285</v>
      </c>
      <c r="AD8" s="148">
        <v>24</v>
      </c>
      <c r="AE8" s="148" t="s">
        <v>262</v>
      </c>
      <c r="AF8" s="149" t="s">
        <v>304</v>
      </c>
      <c r="AG8" s="149" t="s">
        <v>305</v>
      </c>
      <c r="AH8" s="148" t="s">
        <v>263</v>
      </c>
      <c r="AI8" s="149" t="s">
        <v>288</v>
      </c>
      <c r="AJ8" s="149">
        <v>1710</v>
      </c>
      <c r="AK8" s="149">
        <v>1710</v>
      </c>
      <c r="AL8" s="149" t="s">
        <v>299</v>
      </c>
      <c r="AM8" s="149">
        <v>25314.41</v>
      </c>
      <c r="AN8" s="149">
        <v>8885.59</v>
      </c>
      <c r="AO8" s="149">
        <v>34200</v>
      </c>
      <c r="AP8" s="149">
        <v>6685.59</v>
      </c>
      <c r="AQ8" s="149">
        <v>360.41</v>
      </c>
      <c r="AR8" s="148">
        <v>7046</v>
      </c>
      <c r="AS8" s="148">
        <v>6685.59</v>
      </c>
      <c r="AT8" s="148">
        <v>360.41</v>
      </c>
      <c r="AU8" s="148">
        <v>7046</v>
      </c>
      <c r="AV8" s="148">
        <v>28</v>
      </c>
      <c r="AW8" s="148">
        <v>213</v>
      </c>
      <c r="AX8" s="148" t="s">
        <v>290</v>
      </c>
      <c r="AY8" s="148"/>
      <c r="AZ8" s="148"/>
      <c r="BA8" s="149"/>
      <c r="BB8" s="149" t="s">
        <v>264</v>
      </c>
      <c r="BC8" s="149" t="s">
        <v>260</v>
      </c>
      <c r="BD8" s="149"/>
      <c r="BE8" s="149">
        <v>0</v>
      </c>
      <c r="BF8" s="149" t="s">
        <v>301</v>
      </c>
      <c r="BG8" s="147" t="s">
        <v>306</v>
      </c>
      <c r="BH8" s="141" t="s">
        <v>292</v>
      </c>
      <c r="BI8" s="94" t="s">
        <v>100</v>
      </c>
      <c r="BJ8" s="141">
        <v>46161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2"/>
      <c r="BP8" s="134"/>
      <c r="BQ8" s="154" t="s">
        <v>293</v>
      </c>
    </row>
    <row r="9" spans="1:69" hidden="1" x14ac:dyDescent="0.35">
      <c r="A9" s="137">
        <v>5</v>
      </c>
      <c r="B9" s="147" t="s">
        <v>256</v>
      </c>
      <c r="C9" s="147" t="s">
        <v>271</v>
      </c>
      <c r="D9" s="147" t="s">
        <v>272</v>
      </c>
      <c r="E9" s="147" t="s">
        <v>273</v>
      </c>
      <c r="F9" s="147" t="s">
        <v>273</v>
      </c>
      <c r="G9" s="147" t="s">
        <v>274</v>
      </c>
      <c r="H9" s="147" t="s">
        <v>275</v>
      </c>
      <c r="I9" s="147">
        <v>232051</v>
      </c>
      <c r="J9" s="147" t="s">
        <v>276</v>
      </c>
      <c r="K9" s="147">
        <v>232051</v>
      </c>
      <c r="L9" s="147" t="s">
        <v>277</v>
      </c>
      <c r="M9" s="147" t="s">
        <v>278</v>
      </c>
      <c r="N9" s="147">
        <v>549703</v>
      </c>
      <c r="O9" s="147" t="s">
        <v>279</v>
      </c>
      <c r="P9" s="147">
        <v>913248</v>
      </c>
      <c r="Q9" s="147" t="s">
        <v>280</v>
      </c>
      <c r="R9" s="147" t="s">
        <v>257</v>
      </c>
      <c r="S9" s="147" t="s">
        <v>307</v>
      </c>
      <c r="T9" s="147" t="s">
        <v>307</v>
      </c>
      <c r="U9" s="147" t="s">
        <v>282</v>
      </c>
      <c r="V9" s="147" t="s">
        <v>259</v>
      </c>
      <c r="W9" s="147">
        <v>541</v>
      </c>
      <c r="X9" s="147" t="s">
        <v>265</v>
      </c>
      <c r="Y9" s="147">
        <v>353929391</v>
      </c>
      <c r="Z9" s="147" t="s">
        <v>308</v>
      </c>
      <c r="AA9" s="147" t="s">
        <v>303</v>
      </c>
      <c r="AB9" s="150">
        <v>32000</v>
      </c>
      <c r="AC9" s="147" t="s">
        <v>285</v>
      </c>
      <c r="AD9" s="147">
        <v>24</v>
      </c>
      <c r="AE9" s="147" t="s">
        <v>262</v>
      </c>
      <c r="AF9" s="147" t="s">
        <v>304</v>
      </c>
      <c r="AG9" s="147" t="s">
        <v>305</v>
      </c>
      <c r="AH9" s="147" t="s">
        <v>263</v>
      </c>
      <c r="AI9" s="147" t="s">
        <v>288</v>
      </c>
      <c r="AJ9" s="150">
        <v>1710</v>
      </c>
      <c r="AK9" s="150">
        <v>1710</v>
      </c>
      <c r="AL9" s="147" t="s">
        <v>289</v>
      </c>
      <c r="AM9" s="150">
        <v>26882.46</v>
      </c>
      <c r="AN9" s="150">
        <v>9027.5400000000009</v>
      </c>
      <c r="AO9" s="150">
        <v>35910</v>
      </c>
      <c r="AP9" s="150">
        <v>5117.54</v>
      </c>
      <c r="AQ9" s="150">
        <v>218.46</v>
      </c>
      <c r="AR9" s="150">
        <v>5336</v>
      </c>
      <c r="AS9" s="150">
        <v>5117.54</v>
      </c>
      <c r="AT9" s="150">
        <v>218.46</v>
      </c>
      <c r="AU9" s="150">
        <v>5336</v>
      </c>
      <c r="AV9" s="147">
        <v>28</v>
      </c>
      <c r="AW9" s="147">
        <v>185</v>
      </c>
      <c r="AX9" s="147" t="s">
        <v>290</v>
      </c>
      <c r="AY9" s="147"/>
      <c r="AZ9" s="147"/>
      <c r="BA9" s="147"/>
      <c r="BB9" s="147" t="s">
        <v>264</v>
      </c>
      <c r="BC9" s="147" t="s">
        <v>260</v>
      </c>
      <c r="BD9" s="147"/>
      <c r="BE9" s="150">
        <v>0</v>
      </c>
      <c r="BF9" s="147" t="s">
        <v>307</v>
      </c>
      <c r="BG9" s="147" t="s">
        <v>309</v>
      </c>
      <c r="BH9" s="141" t="s">
        <v>292</v>
      </c>
      <c r="BI9" s="94" t="s">
        <v>100</v>
      </c>
      <c r="BJ9" s="141">
        <v>46161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55" t="s">
        <v>293</v>
      </c>
    </row>
    <row r="10" spans="1:69" hidden="1" x14ac:dyDescent="0.35">
      <c r="A10" s="137">
        <v>6</v>
      </c>
      <c r="B10" s="137" t="s">
        <v>256</v>
      </c>
      <c r="C10" s="137" t="s">
        <v>271</v>
      </c>
      <c r="D10" s="137" t="s">
        <v>272</v>
      </c>
      <c r="E10" s="137" t="s">
        <v>273</v>
      </c>
      <c r="F10" s="137" t="s">
        <v>273</v>
      </c>
      <c r="G10" s="137" t="s">
        <v>274</v>
      </c>
      <c r="H10" s="137" t="s">
        <v>275</v>
      </c>
      <c r="I10" s="137">
        <v>185417</v>
      </c>
      <c r="J10" s="137" t="s">
        <v>310</v>
      </c>
      <c r="K10" s="137">
        <v>185417</v>
      </c>
      <c r="L10" s="137" t="s">
        <v>277</v>
      </c>
      <c r="M10" s="137" t="s">
        <v>278</v>
      </c>
      <c r="N10" s="137">
        <v>314750</v>
      </c>
      <c r="O10" s="137" t="s">
        <v>311</v>
      </c>
      <c r="P10" s="137">
        <v>434109</v>
      </c>
      <c r="Q10" s="137" t="s">
        <v>312</v>
      </c>
      <c r="R10" s="137" t="s">
        <v>257</v>
      </c>
      <c r="S10" s="137" t="s">
        <v>313</v>
      </c>
      <c r="T10" s="137" t="s">
        <v>313</v>
      </c>
      <c r="U10" s="137" t="s">
        <v>282</v>
      </c>
      <c r="V10" s="137" t="s">
        <v>314</v>
      </c>
      <c r="W10" s="137">
        <v>541</v>
      </c>
      <c r="X10" s="137" t="s">
        <v>265</v>
      </c>
      <c r="Y10" s="137">
        <v>354172044</v>
      </c>
      <c r="Z10" s="137" t="s">
        <v>315</v>
      </c>
      <c r="AA10" s="137" t="s">
        <v>316</v>
      </c>
      <c r="AB10" s="138">
        <v>32000</v>
      </c>
      <c r="AC10" s="137" t="s">
        <v>317</v>
      </c>
      <c r="AD10" s="137">
        <v>24</v>
      </c>
      <c r="AE10" s="137" t="s">
        <v>262</v>
      </c>
      <c r="AF10" s="137" t="s">
        <v>318</v>
      </c>
      <c r="AG10" s="137" t="s">
        <v>319</v>
      </c>
      <c r="AH10" s="137" t="s">
        <v>263</v>
      </c>
      <c r="AI10" s="137" t="s">
        <v>320</v>
      </c>
      <c r="AJ10" s="138">
        <v>1710</v>
      </c>
      <c r="AK10" s="138">
        <v>1710</v>
      </c>
      <c r="AL10" s="137" t="s">
        <v>321</v>
      </c>
      <c r="AM10" s="138">
        <v>17721.14</v>
      </c>
      <c r="AN10" s="138">
        <v>7928.86</v>
      </c>
      <c r="AO10" s="138">
        <v>25650</v>
      </c>
      <c r="AP10" s="138">
        <v>14278.86</v>
      </c>
      <c r="AQ10" s="138">
        <v>1577.14</v>
      </c>
      <c r="AR10" s="138">
        <v>15856</v>
      </c>
      <c r="AS10" s="138">
        <v>14278.86</v>
      </c>
      <c r="AT10" s="138">
        <v>1577.14</v>
      </c>
      <c r="AU10" s="138">
        <v>15856</v>
      </c>
      <c r="AV10" s="137">
        <v>27</v>
      </c>
      <c r="AW10" s="137">
        <v>340</v>
      </c>
      <c r="AX10" s="137" t="s">
        <v>290</v>
      </c>
      <c r="AY10" s="137"/>
      <c r="AZ10" s="137"/>
      <c r="BA10" s="137"/>
      <c r="BB10" s="137" t="s">
        <v>264</v>
      </c>
      <c r="BC10" s="137" t="s">
        <v>260</v>
      </c>
      <c r="BD10" s="137"/>
      <c r="BE10" s="138">
        <v>0</v>
      </c>
      <c r="BF10" s="137" t="s">
        <v>313</v>
      </c>
      <c r="BG10" s="137" t="s">
        <v>322</v>
      </c>
      <c r="BH10" s="139" t="s">
        <v>292</v>
      </c>
      <c r="BI10" s="130" t="s">
        <v>100</v>
      </c>
      <c r="BJ10" s="131">
        <v>46164</v>
      </c>
      <c r="BK10" s="132" t="s">
        <v>107</v>
      </c>
      <c r="BL10" s="130" t="s">
        <v>119</v>
      </c>
      <c r="BM10" s="133" t="s">
        <v>181</v>
      </c>
      <c r="BN10" s="132" t="s">
        <v>222</v>
      </c>
      <c r="BO10" s="132"/>
      <c r="BP10" s="134"/>
      <c r="BQ10" s="155" t="s">
        <v>323</v>
      </c>
    </row>
    <row r="11" spans="1:69" hidden="1" x14ac:dyDescent="0.35">
      <c r="A11" s="137">
        <v>7</v>
      </c>
      <c r="B11" s="137" t="s">
        <v>256</v>
      </c>
      <c r="C11" s="137" t="s">
        <v>271</v>
      </c>
      <c r="D11" s="137" t="s">
        <v>272</v>
      </c>
      <c r="E11" s="137" t="s">
        <v>273</v>
      </c>
      <c r="F11" s="137" t="s">
        <v>273</v>
      </c>
      <c r="G11" s="137" t="s">
        <v>274</v>
      </c>
      <c r="H11" s="137" t="s">
        <v>275</v>
      </c>
      <c r="I11" s="137">
        <v>212290</v>
      </c>
      <c r="J11" s="137" t="s">
        <v>324</v>
      </c>
      <c r="K11" s="137">
        <v>212290</v>
      </c>
      <c r="L11" s="137" t="s">
        <v>277</v>
      </c>
      <c r="M11" s="137" t="s">
        <v>278</v>
      </c>
      <c r="N11" s="137">
        <v>549966</v>
      </c>
      <c r="O11" s="137" t="s">
        <v>325</v>
      </c>
      <c r="P11" s="137">
        <v>913683</v>
      </c>
      <c r="Q11" s="137" t="s">
        <v>326</v>
      </c>
      <c r="R11" s="137" t="s">
        <v>257</v>
      </c>
      <c r="S11" s="137" t="s">
        <v>327</v>
      </c>
      <c r="T11" s="137" t="s">
        <v>327</v>
      </c>
      <c r="U11" s="137" t="s">
        <v>261</v>
      </c>
      <c r="V11" s="137" t="s">
        <v>259</v>
      </c>
      <c r="W11" s="137">
        <v>0</v>
      </c>
      <c r="X11" s="137" t="s">
        <v>265</v>
      </c>
      <c r="Y11" s="137">
        <v>355913492</v>
      </c>
      <c r="Z11" s="139" t="s">
        <v>328</v>
      </c>
      <c r="AA11" s="137" t="s">
        <v>329</v>
      </c>
      <c r="AB11" s="138">
        <v>32000</v>
      </c>
      <c r="AC11" s="137" t="s">
        <v>330</v>
      </c>
      <c r="AD11" s="137">
        <v>24</v>
      </c>
      <c r="AE11" s="137" t="s">
        <v>262</v>
      </c>
      <c r="AF11" s="137" t="s">
        <v>331</v>
      </c>
      <c r="AG11" s="137" t="s">
        <v>332</v>
      </c>
      <c r="AH11" s="137" t="s">
        <v>263</v>
      </c>
      <c r="AI11" s="137" t="s">
        <v>333</v>
      </c>
      <c r="AJ11" s="138">
        <v>1710</v>
      </c>
      <c r="AK11" s="138">
        <v>1710</v>
      </c>
      <c r="AL11" s="137" t="s">
        <v>334</v>
      </c>
      <c r="AM11" s="138">
        <v>26470.22</v>
      </c>
      <c r="AN11" s="138">
        <v>9439.7800000000007</v>
      </c>
      <c r="AO11" s="138">
        <v>35910</v>
      </c>
      <c r="AP11" s="138">
        <v>5529.78</v>
      </c>
      <c r="AQ11" s="138">
        <v>253.22</v>
      </c>
      <c r="AR11" s="138">
        <v>5783</v>
      </c>
      <c r="AS11" s="138">
        <v>3211.64</v>
      </c>
      <c r="AT11" s="138">
        <v>208.36</v>
      </c>
      <c r="AU11" s="138">
        <v>3420</v>
      </c>
      <c r="AV11" s="137">
        <v>23</v>
      </c>
      <c r="AW11" s="137">
        <v>58</v>
      </c>
      <c r="AX11" s="137" t="s">
        <v>335</v>
      </c>
      <c r="AY11" s="137"/>
      <c r="AZ11" s="137"/>
      <c r="BA11" s="137"/>
      <c r="BB11" s="137" t="s">
        <v>264</v>
      </c>
      <c r="BC11" s="137" t="s">
        <v>260</v>
      </c>
      <c r="BD11" s="137"/>
      <c r="BE11" s="138">
        <v>0</v>
      </c>
      <c r="BF11" s="137" t="s">
        <v>327</v>
      </c>
      <c r="BG11" s="137" t="s">
        <v>336</v>
      </c>
      <c r="BH11" s="139" t="s">
        <v>292</v>
      </c>
      <c r="BI11" s="130" t="s">
        <v>100</v>
      </c>
      <c r="BJ11" s="131">
        <v>46162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55" t="s">
        <v>293</v>
      </c>
    </row>
    <row r="12" spans="1:69" hidden="1" x14ac:dyDescent="0.35">
      <c r="A12" s="137">
        <v>8</v>
      </c>
      <c r="B12" s="137" t="s">
        <v>256</v>
      </c>
      <c r="C12" s="137" t="s">
        <v>271</v>
      </c>
      <c r="D12" s="137" t="s">
        <v>272</v>
      </c>
      <c r="E12" s="137" t="s">
        <v>273</v>
      </c>
      <c r="F12" s="137" t="s">
        <v>273</v>
      </c>
      <c r="G12" s="137" t="s">
        <v>274</v>
      </c>
      <c r="H12" s="137" t="s">
        <v>275</v>
      </c>
      <c r="I12" s="137">
        <v>212290</v>
      </c>
      <c r="J12" s="137" t="s">
        <v>324</v>
      </c>
      <c r="K12" s="137">
        <v>212290</v>
      </c>
      <c r="L12" s="137" t="s">
        <v>277</v>
      </c>
      <c r="M12" s="137" t="s">
        <v>278</v>
      </c>
      <c r="N12" s="137">
        <v>549966</v>
      </c>
      <c r="O12" s="137" t="s">
        <v>325</v>
      </c>
      <c r="P12" s="137">
        <v>913683</v>
      </c>
      <c r="Q12" s="137" t="s">
        <v>326</v>
      </c>
      <c r="R12" s="137" t="s">
        <v>257</v>
      </c>
      <c r="S12" s="137" t="s">
        <v>337</v>
      </c>
      <c r="T12" s="137" t="s">
        <v>337</v>
      </c>
      <c r="U12" s="137" t="s">
        <v>261</v>
      </c>
      <c r="V12" s="137" t="s">
        <v>259</v>
      </c>
      <c r="W12" s="137">
        <v>0</v>
      </c>
      <c r="X12" s="137" t="s">
        <v>265</v>
      </c>
      <c r="Y12" s="137">
        <v>356015417</v>
      </c>
      <c r="Z12" s="137" t="s">
        <v>338</v>
      </c>
      <c r="AA12" s="137" t="s">
        <v>329</v>
      </c>
      <c r="AB12" s="138">
        <v>32000</v>
      </c>
      <c r="AC12" s="137" t="s">
        <v>330</v>
      </c>
      <c r="AD12" s="137">
        <v>24</v>
      </c>
      <c r="AE12" s="137" t="s">
        <v>262</v>
      </c>
      <c r="AF12" s="137" t="s">
        <v>331</v>
      </c>
      <c r="AG12" s="137" t="s">
        <v>332</v>
      </c>
      <c r="AH12" s="137" t="s">
        <v>263</v>
      </c>
      <c r="AI12" s="137" t="s">
        <v>333</v>
      </c>
      <c r="AJ12" s="138">
        <v>1710</v>
      </c>
      <c r="AK12" s="138">
        <v>1710</v>
      </c>
      <c r="AL12" s="137" t="s">
        <v>339</v>
      </c>
      <c r="AM12" s="138">
        <v>23352.3</v>
      </c>
      <c r="AN12" s="138">
        <v>9139.7000000000007</v>
      </c>
      <c r="AO12" s="138">
        <v>32492</v>
      </c>
      <c r="AP12" s="138">
        <v>8647.7000000000007</v>
      </c>
      <c r="AQ12" s="138">
        <v>553.29999999999995</v>
      </c>
      <c r="AR12" s="138">
        <v>9201</v>
      </c>
      <c r="AS12" s="138">
        <v>6329.56</v>
      </c>
      <c r="AT12" s="138">
        <v>508.44</v>
      </c>
      <c r="AU12" s="138">
        <v>6838</v>
      </c>
      <c r="AV12" s="137">
        <v>23</v>
      </c>
      <c r="AW12" s="137">
        <v>122</v>
      </c>
      <c r="AX12" s="137" t="s">
        <v>340</v>
      </c>
      <c r="AY12" s="137"/>
      <c r="AZ12" s="137"/>
      <c r="BA12" s="137"/>
      <c r="BB12" s="137" t="s">
        <v>264</v>
      </c>
      <c r="BC12" s="137" t="s">
        <v>260</v>
      </c>
      <c r="BD12" s="137"/>
      <c r="BE12" s="138">
        <v>0</v>
      </c>
      <c r="BF12" s="137" t="s">
        <v>337</v>
      </c>
      <c r="BG12" s="137" t="s">
        <v>341</v>
      </c>
      <c r="BH12" s="139" t="s">
        <v>292</v>
      </c>
      <c r="BI12" s="130" t="s">
        <v>100</v>
      </c>
      <c r="BJ12" s="131">
        <v>46162</v>
      </c>
      <c r="BK12" s="132" t="s">
        <v>103</v>
      </c>
      <c r="BL12" s="130" t="s">
        <v>108</v>
      </c>
      <c r="BM12" s="133" t="s">
        <v>181</v>
      </c>
      <c r="BN12" s="132" t="s">
        <v>222</v>
      </c>
      <c r="BO12" s="132"/>
      <c r="BP12" s="134"/>
      <c r="BQ12" s="49" t="s">
        <v>342</v>
      </c>
    </row>
    <row r="13" spans="1:69" hidden="1" x14ac:dyDescent="0.35">
      <c r="A13" s="137">
        <v>9</v>
      </c>
      <c r="B13" s="137" t="s">
        <v>256</v>
      </c>
      <c r="C13" s="137" t="s">
        <v>271</v>
      </c>
      <c r="D13" s="137" t="s">
        <v>272</v>
      </c>
      <c r="E13" s="137" t="s">
        <v>273</v>
      </c>
      <c r="F13" s="137" t="s">
        <v>273</v>
      </c>
      <c r="G13" s="137" t="s">
        <v>274</v>
      </c>
      <c r="H13" s="137" t="s">
        <v>275</v>
      </c>
      <c r="I13" s="137">
        <v>231377</v>
      </c>
      <c r="J13" s="137" t="s">
        <v>343</v>
      </c>
      <c r="K13" s="137">
        <v>231377</v>
      </c>
      <c r="L13" s="137" t="s">
        <v>277</v>
      </c>
      <c r="M13" s="137" t="s">
        <v>278</v>
      </c>
      <c r="N13" s="137">
        <v>548531</v>
      </c>
      <c r="O13" s="137" t="s">
        <v>344</v>
      </c>
      <c r="P13" s="137">
        <v>911563</v>
      </c>
      <c r="Q13" s="137" t="s">
        <v>345</v>
      </c>
      <c r="R13" s="137" t="s">
        <v>257</v>
      </c>
      <c r="S13" s="137" t="s">
        <v>346</v>
      </c>
      <c r="T13" s="137" t="s">
        <v>346</v>
      </c>
      <c r="U13" s="137" t="s">
        <v>266</v>
      </c>
      <c r="V13" s="137" t="s">
        <v>259</v>
      </c>
      <c r="W13" s="137">
        <v>0</v>
      </c>
      <c r="X13" s="137" t="s">
        <v>347</v>
      </c>
      <c r="Y13" s="137">
        <v>357591359</v>
      </c>
      <c r="Z13" s="137" t="s">
        <v>348</v>
      </c>
      <c r="AA13" s="137" t="s">
        <v>349</v>
      </c>
      <c r="AB13" s="138">
        <v>52000</v>
      </c>
      <c r="AC13" s="137" t="s">
        <v>350</v>
      </c>
      <c r="AD13" s="137">
        <v>24</v>
      </c>
      <c r="AE13" s="137" t="s">
        <v>351</v>
      </c>
      <c r="AF13" s="137" t="s">
        <v>352</v>
      </c>
      <c r="AG13" s="137" t="s">
        <v>353</v>
      </c>
      <c r="AH13" s="137" t="s">
        <v>263</v>
      </c>
      <c r="AI13" s="137" t="s">
        <v>354</v>
      </c>
      <c r="AJ13" s="138">
        <v>2780</v>
      </c>
      <c r="AK13" s="138">
        <v>2780</v>
      </c>
      <c r="AL13" s="137" t="s">
        <v>355</v>
      </c>
      <c r="AM13" s="138">
        <v>36347.99</v>
      </c>
      <c r="AN13" s="138">
        <v>13692.01</v>
      </c>
      <c r="AO13" s="138">
        <v>50040</v>
      </c>
      <c r="AP13" s="138">
        <v>15652.01</v>
      </c>
      <c r="AQ13" s="138">
        <v>1154.99</v>
      </c>
      <c r="AR13" s="138">
        <v>16807</v>
      </c>
      <c r="AS13" s="138">
        <v>7527.71</v>
      </c>
      <c r="AT13" s="138">
        <v>812.29</v>
      </c>
      <c r="AU13" s="138">
        <v>8340</v>
      </c>
      <c r="AV13" s="137">
        <v>21</v>
      </c>
      <c r="AW13" s="137">
        <v>62</v>
      </c>
      <c r="AX13" s="137" t="s">
        <v>356</v>
      </c>
      <c r="AY13" s="137"/>
      <c r="AZ13" s="137"/>
      <c r="BA13" s="137"/>
      <c r="BB13" s="137" t="s">
        <v>264</v>
      </c>
      <c r="BC13" s="137" t="s">
        <v>260</v>
      </c>
      <c r="BD13" s="137"/>
      <c r="BE13" s="138">
        <v>0</v>
      </c>
      <c r="BF13" s="137" t="s">
        <v>346</v>
      </c>
      <c r="BG13" s="137" t="s">
        <v>357</v>
      </c>
      <c r="BH13" s="139" t="s">
        <v>292</v>
      </c>
      <c r="BI13" s="130" t="s">
        <v>100</v>
      </c>
      <c r="BJ13" s="131">
        <v>46163</v>
      </c>
      <c r="BK13" s="132" t="s">
        <v>103</v>
      </c>
      <c r="BL13" s="130" t="s">
        <v>108</v>
      </c>
      <c r="BM13" s="133" t="s">
        <v>181</v>
      </c>
      <c r="BN13" s="132" t="s">
        <v>222</v>
      </c>
      <c r="BO13" s="132"/>
      <c r="BP13" s="134"/>
      <c r="BQ13" s="49" t="s">
        <v>293</v>
      </c>
    </row>
    <row r="14" spans="1:69" hidden="1" x14ac:dyDescent="0.35">
      <c r="A14" s="137">
        <v>10</v>
      </c>
      <c r="B14" s="137" t="s">
        <v>256</v>
      </c>
      <c r="C14" s="137" t="s">
        <v>271</v>
      </c>
      <c r="D14" s="137" t="s">
        <v>272</v>
      </c>
      <c r="E14" s="137" t="s">
        <v>273</v>
      </c>
      <c r="F14" s="137" t="s">
        <v>273</v>
      </c>
      <c r="G14" s="137" t="s">
        <v>274</v>
      </c>
      <c r="H14" s="137" t="s">
        <v>275</v>
      </c>
      <c r="I14" s="137">
        <v>231377</v>
      </c>
      <c r="J14" s="137" t="s">
        <v>343</v>
      </c>
      <c r="K14" s="137">
        <v>231377</v>
      </c>
      <c r="L14" s="137" t="s">
        <v>277</v>
      </c>
      <c r="M14" s="137" t="s">
        <v>278</v>
      </c>
      <c r="N14" s="137">
        <v>548531</v>
      </c>
      <c r="O14" s="137" t="s">
        <v>344</v>
      </c>
      <c r="P14" s="137">
        <v>911563</v>
      </c>
      <c r="Q14" s="137" t="s">
        <v>345</v>
      </c>
      <c r="R14" s="137" t="s">
        <v>257</v>
      </c>
      <c r="S14" s="137" t="s">
        <v>358</v>
      </c>
      <c r="T14" s="137" t="s">
        <v>358</v>
      </c>
      <c r="U14" s="137" t="s">
        <v>258</v>
      </c>
      <c r="V14" s="137" t="s">
        <v>259</v>
      </c>
      <c r="W14" s="137">
        <v>0</v>
      </c>
      <c r="X14" s="137" t="s">
        <v>265</v>
      </c>
      <c r="Y14" s="137">
        <v>357767718</v>
      </c>
      <c r="Z14" s="137" t="s">
        <v>359</v>
      </c>
      <c r="AA14" s="137" t="s">
        <v>360</v>
      </c>
      <c r="AB14" s="138">
        <v>52000</v>
      </c>
      <c r="AC14" s="137" t="s">
        <v>350</v>
      </c>
      <c r="AD14" s="137">
        <v>24</v>
      </c>
      <c r="AE14" s="137" t="s">
        <v>351</v>
      </c>
      <c r="AF14" s="137" t="s">
        <v>352</v>
      </c>
      <c r="AG14" s="137" t="s">
        <v>353</v>
      </c>
      <c r="AH14" s="137" t="s">
        <v>263</v>
      </c>
      <c r="AI14" s="137" t="s">
        <v>354</v>
      </c>
      <c r="AJ14" s="138">
        <v>2780</v>
      </c>
      <c r="AK14" s="138">
        <v>2780</v>
      </c>
      <c r="AL14" s="137" t="s">
        <v>361</v>
      </c>
      <c r="AM14" s="138">
        <v>10631.91</v>
      </c>
      <c r="AN14" s="138">
        <v>6048.09</v>
      </c>
      <c r="AO14" s="138">
        <v>16680</v>
      </c>
      <c r="AP14" s="138">
        <v>41368.089999999997</v>
      </c>
      <c r="AQ14" s="138">
        <v>8627.91</v>
      </c>
      <c r="AR14" s="138">
        <v>49996</v>
      </c>
      <c r="AS14" s="138">
        <v>33405.17</v>
      </c>
      <c r="AT14" s="138">
        <v>8294.83</v>
      </c>
      <c r="AU14" s="138">
        <v>41700</v>
      </c>
      <c r="AV14" s="137">
        <v>21</v>
      </c>
      <c r="AW14" s="137">
        <v>425</v>
      </c>
      <c r="AX14" s="137" t="s">
        <v>290</v>
      </c>
      <c r="AY14" s="137"/>
      <c r="AZ14" s="137"/>
      <c r="BA14" s="137"/>
      <c r="BB14" s="137" t="s">
        <v>264</v>
      </c>
      <c r="BC14" s="137" t="s">
        <v>260</v>
      </c>
      <c r="BD14" s="137"/>
      <c r="BE14" s="138">
        <v>0</v>
      </c>
      <c r="BF14" s="137" t="s">
        <v>358</v>
      </c>
      <c r="BG14" s="137" t="s">
        <v>362</v>
      </c>
      <c r="BH14" s="139" t="s">
        <v>292</v>
      </c>
      <c r="BI14" s="130" t="s">
        <v>100</v>
      </c>
      <c r="BJ14" s="131">
        <v>46163</v>
      </c>
      <c r="BK14" s="132" t="s">
        <v>103</v>
      </c>
      <c r="BL14" s="130" t="s">
        <v>108</v>
      </c>
      <c r="BM14" s="133" t="s">
        <v>181</v>
      </c>
      <c r="BN14" s="132" t="s">
        <v>222</v>
      </c>
      <c r="BO14" s="132"/>
      <c r="BP14" s="134"/>
      <c r="BQ14" s="49" t="s">
        <v>342</v>
      </c>
    </row>
    <row r="15" spans="1:69" hidden="1" x14ac:dyDescent="0.35">
      <c r="A15" s="137">
        <v>11</v>
      </c>
      <c r="B15" s="137" t="s">
        <v>256</v>
      </c>
      <c r="C15" s="137" t="s">
        <v>271</v>
      </c>
      <c r="D15" s="137" t="s">
        <v>272</v>
      </c>
      <c r="E15" s="137" t="s">
        <v>273</v>
      </c>
      <c r="F15" s="137" t="s">
        <v>273</v>
      </c>
      <c r="G15" s="137" t="s">
        <v>274</v>
      </c>
      <c r="H15" s="137" t="s">
        <v>275</v>
      </c>
      <c r="I15" s="137">
        <v>232051</v>
      </c>
      <c r="J15" s="137" t="s">
        <v>276</v>
      </c>
      <c r="K15" s="137">
        <v>232051</v>
      </c>
      <c r="L15" s="137" t="s">
        <v>277</v>
      </c>
      <c r="M15" s="137" t="s">
        <v>278</v>
      </c>
      <c r="N15" s="137">
        <v>549703</v>
      </c>
      <c r="O15" s="137" t="s">
        <v>279</v>
      </c>
      <c r="P15" s="137">
        <v>913250</v>
      </c>
      <c r="Q15" s="137" t="s">
        <v>363</v>
      </c>
      <c r="R15" s="137" t="s">
        <v>257</v>
      </c>
      <c r="S15" s="137" t="s">
        <v>364</v>
      </c>
      <c r="T15" s="137" t="s">
        <v>364</v>
      </c>
      <c r="U15" s="137" t="s">
        <v>282</v>
      </c>
      <c r="V15" s="137" t="s">
        <v>259</v>
      </c>
      <c r="W15" s="137">
        <v>0</v>
      </c>
      <c r="X15" s="137" t="s">
        <v>265</v>
      </c>
      <c r="Y15" s="137">
        <v>358785388</v>
      </c>
      <c r="Z15" s="137" t="s">
        <v>365</v>
      </c>
      <c r="AA15" s="137" t="s">
        <v>366</v>
      </c>
      <c r="AB15" s="138">
        <v>52000</v>
      </c>
      <c r="AC15" s="137" t="s">
        <v>285</v>
      </c>
      <c r="AD15" s="137">
        <v>24</v>
      </c>
      <c r="AE15" s="137" t="s">
        <v>351</v>
      </c>
      <c r="AF15" s="137" t="s">
        <v>367</v>
      </c>
      <c r="AG15" s="137" t="s">
        <v>368</v>
      </c>
      <c r="AH15" s="137" t="s">
        <v>263</v>
      </c>
      <c r="AI15" s="137" t="s">
        <v>369</v>
      </c>
      <c r="AJ15" s="138">
        <v>2770</v>
      </c>
      <c r="AK15" s="138">
        <v>2770</v>
      </c>
      <c r="AL15" s="137" t="s">
        <v>370</v>
      </c>
      <c r="AM15" s="138">
        <v>19989.63</v>
      </c>
      <c r="AN15" s="138">
        <v>10480.370000000001</v>
      </c>
      <c r="AO15" s="138">
        <v>30470</v>
      </c>
      <c r="AP15" s="138">
        <v>32010.37</v>
      </c>
      <c r="AQ15" s="138">
        <v>4899.63</v>
      </c>
      <c r="AR15" s="138">
        <v>36910</v>
      </c>
      <c r="AS15" s="138">
        <v>4299.18</v>
      </c>
      <c r="AT15" s="138">
        <v>1240.82</v>
      </c>
      <c r="AU15" s="138">
        <v>5540</v>
      </c>
      <c r="AV15" s="137">
        <v>13</v>
      </c>
      <c r="AW15" s="137">
        <v>59</v>
      </c>
      <c r="AX15" s="137" t="s">
        <v>335</v>
      </c>
      <c r="AY15" s="137"/>
      <c r="AZ15" s="137"/>
      <c r="BA15" s="137"/>
      <c r="BB15" s="137" t="s">
        <v>264</v>
      </c>
      <c r="BC15" s="137" t="s">
        <v>260</v>
      </c>
      <c r="BD15" s="137"/>
      <c r="BE15" s="138">
        <v>0</v>
      </c>
      <c r="BF15" s="137" t="s">
        <v>364</v>
      </c>
      <c r="BG15" s="137" t="s">
        <v>371</v>
      </c>
      <c r="BH15" s="139" t="s">
        <v>292</v>
      </c>
      <c r="BI15" s="130" t="s">
        <v>100</v>
      </c>
      <c r="BJ15" s="131">
        <v>46161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95" t="s">
        <v>293</v>
      </c>
    </row>
    <row r="16" spans="1:69" x14ac:dyDescent="0.35">
      <c r="A16" s="137">
        <v>12</v>
      </c>
      <c r="B16" s="137" t="s">
        <v>256</v>
      </c>
      <c r="C16" s="137" t="s">
        <v>271</v>
      </c>
      <c r="D16" s="137" t="s">
        <v>272</v>
      </c>
      <c r="E16" s="137" t="s">
        <v>273</v>
      </c>
      <c r="F16" s="137" t="s">
        <v>273</v>
      </c>
      <c r="G16" s="137" t="s">
        <v>274</v>
      </c>
      <c r="H16" s="137" t="s">
        <v>275</v>
      </c>
      <c r="I16" s="137">
        <v>128813</v>
      </c>
      <c r="J16" s="137" t="s">
        <v>372</v>
      </c>
      <c r="K16" s="137">
        <v>128813</v>
      </c>
      <c r="L16" s="137" t="s">
        <v>373</v>
      </c>
      <c r="M16" s="137" t="s">
        <v>374</v>
      </c>
      <c r="N16" s="137">
        <v>217267</v>
      </c>
      <c r="O16" s="137" t="s">
        <v>375</v>
      </c>
      <c r="P16" s="137">
        <v>295034</v>
      </c>
      <c r="Q16" s="137" t="s">
        <v>376</v>
      </c>
      <c r="R16" s="137" t="s">
        <v>257</v>
      </c>
      <c r="S16" s="137" t="s">
        <v>377</v>
      </c>
      <c r="T16" s="137" t="s">
        <v>377</v>
      </c>
      <c r="U16" s="137" t="s">
        <v>282</v>
      </c>
      <c r="V16" s="137" t="s">
        <v>259</v>
      </c>
      <c r="W16" s="137">
        <v>0</v>
      </c>
      <c r="X16" s="137" t="s">
        <v>378</v>
      </c>
      <c r="Y16" s="137">
        <v>357899940</v>
      </c>
      <c r="Z16" s="137" t="s">
        <v>379</v>
      </c>
      <c r="AA16" s="137" t="s">
        <v>380</v>
      </c>
      <c r="AB16" s="138">
        <v>65000</v>
      </c>
      <c r="AC16" s="137" t="s">
        <v>285</v>
      </c>
      <c r="AD16" s="137">
        <v>24</v>
      </c>
      <c r="AE16" s="137" t="s">
        <v>381</v>
      </c>
      <c r="AF16" s="137" t="s">
        <v>382</v>
      </c>
      <c r="AG16" s="137" t="s">
        <v>383</v>
      </c>
      <c r="AH16" s="137" t="s">
        <v>384</v>
      </c>
      <c r="AI16" s="137" t="s">
        <v>385</v>
      </c>
      <c r="AJ16" s="138">
        <v>3470</v>
      </c>
      <c r="AK16" s="138">
        <v>3470</v>
      </c>
      <c r="AL16" s="137" t="s">
        <v>386</v>
      </c>
      <c r="AM16" s="138">
        <v>36666.06</v>
      </c>
      <c r="AN16" s="138">
        <v>15213.94</v>
      </c>
      <c r="AO16" s="138">
        <v>51880</v>
      </c>
      <c r="AP16" s="138">
        <v>28333.94</v>
      </c>
      <c r="AQ16" s="138">
        <v>2930.06</v>
      </c>
      <c r="AR16" s="138">
        <v>31264</v>
      </c>
      <c r="AS16" s="138">
        <v>12122.24</v>
      </c>
      <c r="AT16" s="138">
        <v>1927.76</v>
      </c>
      <c r="AU16" s="138">
        <v>14050</v>
      </c>
      <c r="AV16" s="137">
        <v>19</v>
      </c>
      <c r="AW16" s="137">
        <v>150</v>
      </c>
      <c r="AX16" s="137" t="s">
        <v>340</v>
      </c>
      <c r="AY16" s="137"/>
      <c r="AZ16" s="137"/>
      <c r="BA16" s="137"/>
      <c r="BB16" s="137" t="s">
        <v>264</v>
      </c>
      <c r="BC16" s="137" t="s">
        <v>260</v>
      </c>
      <c r="BD16" s="137"/>
      <c r="BE16" s="138">
        <v>0</v>
      </c>
      <c r="BF16" s="137" t="s">
        <v>377</v>
      </c>
      <c r="BG16" s="137" t="s">
        <v>387</v>
      </c>
      <c r="BH16" s="139" t="s">
        <v>292</v>
      </c>
      <c r="BI16" s="130" t="s">
        <v>100</v>
      </c>
      <c r="BJ16" s="131">
        <v>46164</v>
      </c>
      <c r="BK16" s="132" t="s">
        <v>103</v>
      </c>
      <c r="BL16" s="130" t="s">
        <v>108</v>
      </c>
      <c r="BM16" s="133" t="s">
        <v>181</v>
      </c>
      <c r="BN16" s="132" t="s">
        <v>221</v>
      </c>
      <c r="BO16" s="132">
        <v>3500</v>
      </c>
      <c r="BP16" s="134" t="s">
        <v>183</v>
      </c>
      <c r="BQ16" s="95" t="s">
        <v>388</v>
      </c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2026-05-29T09:49:44Z</dcterms:modified>
</cp:coreProperties>
</file>